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660" windowHeight="11700"/>
  </bookViews>
  <sheets>
    <sheet name="Приложение 1" sheetId="2" r:id="rId1"/>
  </sheets>
  <definedNames>
    <definedName name="_xlnm.Print_Titles" localSheetId="0">'Приложение 1'!$11:$12</definedName>
  </definedNames>
  <calcPr calcId="145621"/>
</workbook>
</file>

<file path=xl/calcChain.xml><?xml version="1.0" encoding="utf-8"?>
<calcChain xmlns="http://schemas.openxmlformats.org/spreadsheetml/2006/main">
  <c r="T13" i="2" l="1"/>
  <c r="U13" i="2"/>
  <c r="V13" i="2"/>
  <c r="W13" i="2"/>
  <c r="X13" i="2"/>
  <c r="Y13" i="2"/>
  <c r="Z13" i="2"/>
  <c r="AA13" i="2"/>
  <c r="S13" i="2"/>
  <c r="T75" i="2"/>
  <c r="U75" i="2"/>
  <c r="V75" i="2"/>
  <c r="W75" i="2"/>
  <c r="X75" i="2"/>
  <c r="Y75" i="2"/>
  <c r="Z75" i="2"/>
  <c r="AA75" i="2"/>
  <c r="S75" i="2"/>
  <c r="S58" i="2"/>
  <c r="S50" i="2" s="1"/>
  <c r="T58" i="2"/>
  <c r="T50" i="2" s="1"/>
  <c r="U58" i="2"/>
  <c r="V58" i="2"/>
  <c r="V50" i="2" s="1"/>
  <c r="W58" i="2"/>
  <c r="X58" i="2"/>
  <c r="X50" i="2" s="1"/>
  <c r="Y58" i="2"/>
  <c r="Z58" i="2"/>
  <c r="Z50" i="2" s="1"/>
  <c r="AA58" i="2"/>
  <c r="AA93" i="2" l="1"/>
  <c r="AA50" i="2"/>
  <c r="Y50" i="2"/>
  <c r="Y93" i="2" s="1"/>
  <c r="U93" i="2"/>
  <c r="U50" i="2"/>
  <c r="W93" i="2"/>
  <c r="W50" i="2"/>
  <c r="S93" i="2"/>
  <c r="Z93" i="2"/>
  <c r="X93" i="2"/>
  <c r="V93" i="2"/>
  <c r="T93" i="2"/>
</calcChain>
</file>

<file path=xl/sharedStrings.xml><?xml version="1.0" encoding="utf-8"?>
<sst xmlns="http://schemas.openxmlformats.org/spreadsheetml/2006/main" count="292" uniqueCount="174">
  <si>
    <t>Единица измерения: тыс. руб.</t>
  </si>
  <si>
    <t>Код</t>
  </si>
  <si>
    <t>Наименование показателя</t>
  </si>
  <si>
    <t/>
  </si>
  <si>
    <t>Документ</t>
  </si>
  <si>
    <t>Плательщик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</si>
  <si>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</si>
  <si>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</si>
  <si>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</si>
  <si>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</si>
  <si>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</si>
  <si>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00010000000000000000</t>
  </si>
  <si>
    <t>00010100000000000000</t>
  </si>
  <si>
    <t>00010102000000000000</t>
  </si>
  <si>
    <t>00010300000000000000</t>
  </si>
  <si>
    <t>00010302000000000000</t>
  </si>
  <si>
    <t>00010302231010000110</t>
  </si>
  <si>
    <t>00010302241010000110</t>
  </si>
  <si>
    <t>00010302251010000110</t>
  </si>
  <si>
    <t>00010302261010000110</t>
  </si>
  <si>
    <t>00010500000000000000</t>
  </si>
  <si>
    <t>00010501000000000000</t>
  </si>
  <si>
    <t>00010502000000000000</t>
  </si>
  <si>
    <t>00010503000000000000</t>
  </si>
  <si>
    <t>00010504000000000000</t>
  </si>
  <si>
    <t>00010600000000000000</t>
  </si>
  <si>
    <t>00010604000000000000</t>
  </si>
  <si>
    <t>00010800000000000000</t>
  </si>
  <si>
    <t>00010803000000000000</t>
  </si>
  <si>
    <t>00011100000000000000</t>
  </si>
  <si>
    <t>00011105000000000000</t>
  </si>
  <si>
    <t>00011107000000000000</t>
  </si>
  <si>
    <t>00011109000000000000</t>
  </si>
  <si>
    <t>00011200000000000000</t>
  </si>
  <si>
    <t>00011201000000000000</t>
  </si>
  <si>
    <t>00011300000000000000</t>
  </si>
  <si>
    <t>00011302000000000000</t>
  </si>
  <si>
    <t>00011400000000000000</t>
  </si>
  <si>
    <t>00011402000000000000</t>
  </si>
  <si>
    <t>00011600000000000000</t>
  </si>
  <si>
    <t>00011601000000000000</t>
  </si>
  <si>
    <t xml:space="preserve">          </t>
  </si>
  <si>
    <t>00011607000000000000</t>
  </si>
  <si>
    <t>00011610000000000000</t>
  </si>
  <si>
    <t>00011611000000000000</t>
  </si>
  <si>
    <t>00011700000000000000</t>
  </si>
  <si>
    <t>00011701000000000000</t>
  </si>
  <si>
    <t>00011705000000000000</t>
  </si>
  <si>
    <t>00020000000000000000</t>
  </si>
  <si>
    <t>00020200000000000000</t>
  </si>
  <si>
    <t>00020215000000000000</t>
  </si>
  <si>
    <t>00020215001050000150</t>
  </si>
  <si>
    <t>00020215002050000150</t>
  </si>
  <si>
    <t>00020220000000000000</t>
  </si>
  <si>
    <t>00020220216050000150</t>
  </si>
  <si>
    <t>00020220302050000150</t>
  </si>
  <si>
    <t>00020225000000000000</t>
  </si>
  <si>
    <t>00020225065050000150</t>
  </si>
  <si>
    <t>00020225169050000150</t>
  </si>
  <si>
    <t>00020225299050000150</t>
  </si>
  <si>
    <t>00020225304050000150</t>
  </si>
  <si>
    <t>00020225497050000150</t>
  </si>
  <si>
    <t>00020225502050000150</t>
  </si>
  <si>
    <t>00020225555050000150</t>
  </si>
  <si>
    <t>00020225576050000150</t>
  </si>
  <si>
    <t>00020225599050000150</t>
  </si>
  <si>
    <t>00020227000000000000</t>
  </si>
  <si>
    <t>00020227112050000150</t>
  </si>
  <si>
    <t>00020229000000000000</t>
  </si>
  <si>
    <t>00020229999050000150</t>
  </si>
  <si>
    <t>00020230000000000000</t>
  </si>
  <si>
    <t>00020230024050000150</t>
  </si>
  <si>
    <t>00020230029050000150</t>
  </si>
  <si>
    <t>00020235000000000000</t>
  </si>
  <si>
    <t>00020235082050000150</t>
  </si>
  <si>
    <t>00020235118050000150</t>
  </si>
  <si>
    <t>00020235120050000150</t>
  </si>
  <si>
    <t>00020235930050000150</t>
  </si>
  <si>
    <t>00020240000000000000</t>
  </si>
  <si>
    <t>00020240014050000150</t>
  </si>
  <si>
    <t>00020245000000000000</t>
  </si>
  <si>
    <t>00020245303050000150</t>
  </si>
  <si>
    <t>00020249000000000000</t>
  </si>
  <si>
    <t>00020249999050000150</t>
  </si>
  <si>
    <t>00020700000000000000</t>
  </si>
  <si>
    <t>00020705030050000150</t>
  </si>
  <si>
    <t>00021800000000000000</t>
  </si>
  <si>
    <t>00021805010050000150</t>
  </si>
  <si>
    <t>00021805020050000150</t>
  </si>
  <si>
    <t>00021900000000000000</t>
  </si>
  <si>
    <t>00021960010050000150</t>
  </si>
  <si>
    <t>ИТОГО ДОХОДОВ</t>
  </si>
  <si>
    <t>Исполнение доходов бюджета Янтиковского района за 2022 год</t>
  </si>
  <si>
    <t xml:space="preserve">                                                                                                                                   Приложение 1</t>
  </si>
  <si>
    <t xml:space="preserve">                                                                                                                                   к решению Собрания депутатов </t>
  </si>
  <si>
    <t>Янтиковского муниципального</t>
  </si>
  <si>
    <t>округа от  ___ .___. 2023 №____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</si>
  <si>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</si>
  <si>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</si>
  <si>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автономными учреждениями остатков субсидий прошлых лет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</si>
  <si>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</si>
  <si>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</si>
  <si>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</si>
  <si>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</si>
  <si>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</si>
  <si>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</si>
  <si>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</si>
  <si>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</si>
  <si>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</si>
  <si>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</si>
  <si>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</si>
  <si>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</si>
  <si>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</si>
  <si>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</si>
  <si>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</si>
  <si>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НАЛОГИ НА ИМУЩЕСТВО</t>
  </si>
  <si>
    <t>Транспортный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</si>
  <si>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</si>
  <si>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</si>
  <si>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</si>
  <si>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</si>
  <si>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Единый сельскохозяйственный налог</t>
  </si>
  <si>
    <t>Платежи от государственных и муниципальных унитарных предприятий</t>
  </si>
  <si>
    <t xml:space="preserve">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</si>
  <si>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</si>
  <si>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</si>
  <si>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</si>
  <si>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</si>
  <si>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</si>
  <si>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</si>
  <si>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ШТРАФЫ, САНКЦИИ, ВОЗМЕЩЕНИЕ УЩЕРБА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</si>
  <si>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</si>
  <si>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</si>
  <si>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ПРОЧИЕ НЕНАЛОГОВЫЕ ДОХОДЫ</t>
  </si>
  <si>
    <t>Невыясненные поступления</t>
  </si>
  <si>
    <t>Прочие неналоговые доходы</t>
  </si>
  <si>
    <t>00011406000000000000</t>
  </si>
  <si>
    <t xml:space="preserve"> Доходы от продажи земельных участков, находящихся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</si>
  <si>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</si>
  <si>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</si>
  <si>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</si>
  <si>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</si>
  <si>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>Дотации бюджетам муниципальных районов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</si>
  <si>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</si>
  <si>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</si>
  <si>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</si>
  <si>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</si>
  <si>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</si>
  <si>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</si>
  <si>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</si>
  <si>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</si>
  <si>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 xml:space="preserve"> Субсидии бюджетам муниципальных районов на стимулирование развития приоритетных подотраслей агропромышленного комплекса и развитие малых форм хозяйствования</t>
  </si>
  <si>
    <t>Субсидии бюджетам муниципальных районов на реализацию программ формирования современной городской среды</t>
  </si>
  <si>
    <t xml:space="preserve"> Субсидии бюджетам муниципальных районов на обеспечение комплексного развития сельских территорий</t>
  </si>
  <si>
    <t xml:space="preserve"> Субсидии бюджетам муниципальных районов на подготовку проектов межевания земельных участков и на проведение кадастровых работ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</si>
  <si>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</si>
  <si>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за счет средств резервного фонда Президента Российской Федерации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</si>
  <si>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</si>
  <si>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</si>
  <si>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</si>
  <si>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</si>
  <si>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</si>
  <si>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государственную регистрацию актов гражданского состояния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</si>
  <si>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</si>
  <si>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</si>
  <si>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</si>
  <si>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бюджетам, за счет средств резервного фонда Президента Российской Федерации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</si>
  <si>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</si>
  <si>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</si>
  <si>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</si>
  <si>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</si>
  <si>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Прочие безвозмездные поступления в бюджеты муниципальных районов</t>
  </si>
  <si>
    <t>План на 2022 год</t>
  </si>
  <si>
    <t>Исполнено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</si>
</sst>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color rgb="FF000000"/>
      <name val="Arial Cyr"/>
    </font>
    <font>
      <sz val="10"/>
      <color theme="1"/>
      <name val="Arial Cyr"/>
    </font>
    <font>
      <b/>
      <sz val="10"/>
      <color theme="1"/>
      <name val="Arial Cy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164" fontId="3" fillId="2" borderId="2">
      <alignment horizontal="right" vertical="top" shrinkToFit="1"/>
    </xf>
    <xf numFmtId="10" fontId="3" fillId="2" borderId="2">
      <alignment horizontal="center" vertical="top" shrinkToFit="1"/>
    </xf>
    <xf numFmtId="164" fontId="1" fillId="0" borderId="2">
      <alignment horizontal="right" vertical="top" shrinkToFit="1"/>
    </xf>
    <xf numFmtId="10" fontId="1" fillId="0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16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4" fontId="3" fillId="3" borderId="2">
      <alignment horizontal="right" vertical="top" shrinkToFit="1"/>
    </xf>
    <xf numFmtId="0" fontId="1" fillId="4" borderId="1">
      <alignment horizontal="left"/>
    </xf>
    <xf numFmtId="4" fontId="3" fillId="2" borderId="2">
      <alignment horizontal="right" vertical="top" shrinkToFit="1"/>
    </xf>
  </cellStyleXfs>
  <cellXfs count="7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left" wrapText="1"/>
    </xf>
    <xf numFmtId="0" fontId="1" fillId="0" borderId="1" xfId="2" applyNumberFormat="1" applyProtection="1"/>
    <xf numFmtId="0" fontId="2" fillId="0" borderId="1" xfId="3" applyNumberFormat="1" applyProtection="1">
      <alignment horizontal="center" wrapText="1"/>
    </xf>
    <xf numFmtId="0" fontId="2" fillId="0" borderId="1" xfId="4" applyNumberFormat="1" applyProtection="1">
      <alignment horizontal="center"/>
    </xf>
    <xf numFmtId="0" fontId="1" fillId="0" borderId="2" xfId="12" applyNumberFormat="1" applyProtection="1">
      <alignment horizontal="center" vertical="center" wrapText="1"/>
    </xf>
    <xf numFmtId="0" fontId="1" fillId="0" borderId="3" xfId="13" applyNumberFormat="1" applyProtection="1">
      <alignment horizontal="center" vertical="center" wrapText="1"/>
    </xf>
    <xf numFmtId="1" fontId="1" fillId="0" borderId="2" xfId="14" applyNumberFormat="1" applyProtection="1">
      <alignment horizontal="center" vertical="top" shrinkToFit="1"/>
    </xf>
    <xf numFmtId="0" fontId="1" fillId="0" borderId="2" xfId="15" applyNumberFormat="1" applyProtection="1">
      <alignment horizontal="left" vertical="top" wrapText="1"/>
    </xf>
    <xf numFmtId="0" fontId="1" fillId="0" borderId="2" xfId="16" applyNumberFormat="1" applyProtection="1">
      <alignment horizontal="center" vertical="top" wrapText="1"/>
    </xf>
    <xf numFmtId="164" fontId="3" fillId="2" borderId="2" xfId="17" applyNumberFormat="1" applyProtection="1">
      <alignment horizontal="right" vertical="top" shrinkToFit="1"/>
    </xf>
    <xf numFmtId="10" fontId="3" fillId="2" borderId="2" xfId="18" applyNumberFormat="1" applyProtection="1">
      <alignment horizontal="center" vertical="top" shrinkToFit="1"/>
    </xf>
    <xf numFmtId="1" fontId="3" fillId="0" borderId="4" xfId="22" applyNumberFormat="1" applyProtection="1">
      <alignment horizontal="left" vertical="top" shrinkToFit="1"/>
    </xf>
    <xf numFmtId="164" fontId="3" fillId="3" borderId="2" xfId="23" applyNumberFormat="1" applyProtection="1">
      <alignment horizontal="right" vertical="top" shrinkToFit="1"/>
    </xf>
    <xf numFmtId="10" fontId="3" fillId="3" borderId="2" xfId="24" applyNumberFormat="1" applyProtection="1">
      <alignment horizontal="center" vertical="top" shrinkToFit="1"/>
    </xf>
    <xf numFmtId="0" fontId="1" fillId="0" borderId="2" xfId="12" applyNumberFormat="1" applyProtection="1">
      <alignment horizontal="center" vertical="center" wrapText="1"/>
    </xf>
    <xf numFmtId="0" fontId="1" fillId="0" borderId="5" xfId="11" applyNumberFormat="1" applyBorder="1" applyAlignment="1" applyProtection="1">
      <alignment vertical="center" wrapText="1"/>
    </xf>
    <xf numFmtId="0" fontId="1" fillId="0" borderId="3" xfId="11" applyBorder="1" applyAlignment="1">
      <alignment vertical="center" wrapText="1"/>
    </xf>
    <xf numFmtId="0" fontId="1" fillId="0" borderId="1" xfId="1" applyNumberFormat="1" applyBorder="1" applyAlignment="1" applyProtection="1">
      <alignment horizontal="left" wrapText="1"/>
    </xf>
    <xf numFmtId="0" fontId="1" fillId="0" borderId="1" xfId="1" applyBorder="1" applyAlignment="1">
      <alignment horizontal="left" wrapText="1"/>
    </xf>
    <xf numFmtId="0" fontId="1" fillId="0" borderId="2" xfId="15" applyNumberFormat="1" applyAlignment="1" applyProtection="1">
      <alignment horizontal="left" vertical="top" wrapText="1"/>
    </xf>
    <xf numFmtId="1" fontId="6" fillId="0" borderId="2" xfId="14" applyNumberFormat="1" applyFont="1" applyProtection="1">
      <alignment horizontal="center" vertical="top" shrinkToFit="1"/>
    </xf>
    <xf numFmtId="0" fontId="6" fillId="0" borderId="2" xfId="15" applyNumberFormat="1" applyFont="1" applyProtection="1">
      <alignment horizontal="left" vertical="top" wrapText="1"/>
    </xf>
    <xf numFmtId="0" fontId="6" fillId="0" borderId="2" xfId="16" applyNumberFormat="1" applyFont="1" applyProtection="1">
      <alignment horizontal="center" vertical="top" wrapText="1"/>
    </xf>
    <xf numFmtId="164" fontId="7" fillId="2" borderId="2" xfId="17" applyNumberFormat="1" applyFont="1" applyProtection="1">
      <alignment horizontal="right" vertical="top" shrinkToFit="1"/>
    </xf>
    <xf numFmtId="0" fontId="1" fillId="0" borderId="8" xfId="1" applyBorder="1" applyAlignment="1">
      <alignment horizontal="right" wrapText="1"/>
    </xf>
    <xf numFmtId="0" fontId="1" fillId="0" borderId="9" xfId="1" applyBorder="1" applyAlignment="1">
      <alignment wrapText="1"/>
    </xf>
    <xf numFmtId="0" fontId="1" fillId="0" borderId="10" xfId="1" applyBorder="1" applyAlignment="1">
      <alignment wrapText="1"/>
    </xf>
    <xf numFmtId="0" fontId="1" fillId="0" borderId="9" xfId="1" applyNumberFormat="1" applyBorder="1" applyAlignment="1" applyProtection="1">
      <alignment wrapText="1"/>
    </xf>
    <xf numFmtId="0" fontId="1" fillId="0" borderId="10" xfId="1" applyNumberFormat="1" applyBorder="1" applyAlignment="1" applyProtection="1">
      <alignment wrapText="1"/>
    </xf>
    <xf numFmtId="0" fontId="1" fillId="0" borderId="10" xfId="1" applyBorder="1" applyAlignment="1">
      <alignment horizontal="right" wrapText="1"/>
    </xf>
    <xf numFmtId="0" fontId="1" fillId="0" borderId="9" xfId="1" applyBorder="1" applyAlignment="1">
      <alignment horizontal="right" wrapText="1"/>
    </xf>
    <xf numFmtId="0" fontId="1" fillId="0" borderId="1" xfId="1" applyNumberFormat="1" applyBorder="1" applyAlignment="1" applyProtection="1">
      <alignment wrapText="1"/>
    </xf>
    <xf numFmtId="0" fontId="1" fillId="0" borderId="1" xfId="1" applyBorder="1" applyAlignment="1">
      <alignment wrapText="1"/>
    </xf>
    <xf numFmtId="164" fontId="8" fillId="5" borderId="2" xfId="17" applyNumberFormat="1" applyFont="1" applyFill="1" applyProtection="1">
      <alignment horizontal="right" vertical="top" shrinkToFit="1"/>
    </xf>
    <xf numFmtId="164" fontId="8" fillId="0" borderId="2" xfId="17" applyNumberFormat="1" applyFont="1" applyFill="1" applyProtection="1">
      <alignment horizontal="right" vertical="top" shrinkToFit="1"/>
    </xf>
    <xf numFmtId="164" fontId="8" fillId="5" borderId="2" xfId="17" applyNumberFormat="1" applyFont="1" applyFill="1" applyAlignment="1" applyProtection="1">
      <alignment horizontal="right" vertical="top" shrinkToFit="1"/>
    </xf>
    <xf numFmtId="1" fontId="8" fillId="0" borderId="2" xfId="14" applyNumberFormat="1" applyFont="1" applyProtection="1">
      <alignment horizontal="center" vertical="top" shrinkToFit="1"/>
    </xf>
    <xf numFmtId="0" fontId="8" fillId="0" borderId="2" xfId="15" applyNumberFormat="1" applyFont="1" applyProtection="1">
      <alignment horizontal="left" vertical="top" wrapText="1"/>
    </xf>
    <xf numFmtId="0" fontId="8" fillId="0" borderId="2" xfId="16" applyNumberFormat="1" applyFont="1" applyProtection="1">
      <alignment horizontal="center" vertical="top" wrapText="1"/>
    </xf>
    <xf numFmtId="164" fontId="9" fillId="2" borderId="2" xfId="17" applyNumberFormat="1" applyFont="1" applyProtection="1">
      <alignment horizontal="right" vertical="top" shrinkToFit="1"/>
    </xf>
    <xf numFmtId="164" fontId="8" fillId="0" borderId="2" xfId="17" applyNumberFormat="1" applyFont="1" applyFill="1" applyAlignment="1" applyProtection="1">
      <alignment horizontal="right" vertical="top" shrinkToFit="1"/>
    </xf>
    <xf numFmtId="1" fontId="3" fillId="0" borderId="2" xfId="21" applyNumberFormat="1" applyProtection="1">
      <alignment horizontal="left" vertical="top" shrinkToFit="1"/>
    </xf>
    <xf numFmtId="1" fontId="3" fillId="0" borderId="2" xfId="21">
      <alignment horizontal="left" vertical="top" shrinkToFi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1" fillId="0" borderId="2" xfId="11" applyNumberFormat="1" applyProtection="1">
      <alignment horizontal="center" vertical="center" wrapText="1"/>
    </xf>
    <xf numFmtId="0" fontId="1" fillId="0" borderId="2" xfId="11">
      <alignment horizontal="center" vertical="center" wrapText="1"/>
    </xf>
    <xf numFmtId="0" fontId="1" fillId="0" borderId="6" xfId="12" applyNumberFormat="1" applyBorder="1" applyAlignment="1" applyProtection="1">
      <alignment horizontal="center" vertical="center" wrapText="1"/>
    </xf>
    <xf numFmtId="0" fontId="1" fillId="0" borderId="7" xfId="12" applyNumberFormat="1" applyBorder="1" applyAlignment="1" applyProtection="1">
      <alignment horizontal="center" vertical="center" wrapText="1"/>
    </xf>
    <xf numFmtId="0" fontId="1" fillId="0" borderId="2" xfId="12" applyNumberFormat="1" applyProtection="1">
      <alignment horizontal="center" vertical="center" wrapText="1"/>
    </xf>
    <xf numFmtId="0" fontId="1" fillId="0" borderId="2" xfId="12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2" xfId="8" applyNumberFormat="1" applyProtection="1">
      <alignment horizontal="center" vertical="center" wrapText="1"/>
    </xf>
    <xf numFmtId="0" fontId="1" fillId="0" borderId="2" xfId="8">
      <alignment horizontal="center" vertical="center" wrapText="1"/>
    </xf>
    <xf numFmtId="0" fontId="1" fillId="0" borderId="2" xfId="9" applyNumberFormat="1" applyProtection="1">
      <alignment horizontal="center" vertical="center" wrapText="1"/>
    </xf>
    <xf numFmtId="0" fontId="1" fillId="0" borderId="2" xfId="9">
      <alignment horizontal="center" vertical="center" wrapText="1"/>
    </xf>
    <xf numFmtId="0" fontId="1" fillId="0" borderId="2" xfId="10" applyNumberFormat="1" applyProtection="1">
      <alignment horizontal="center" vertical="center" wrapText="1"/>
    </xf>
    <xf numFmtId="0" fontId="1" fillId="0" borderId="2" xfId="10">
      <alignment horizontal="center" vertical="center" wrapText="1"/>
    </xf>
    <xf numFmtId="0" fontId="1" fillId="0" borderId="1" xfId="1" applyNumberFormat="1" applyBorder="1" applyProtection="1">
      <alignment horizontal="left" wrapText="1"/>
    </xf>
    <xf numFmtId="0" fontId="1" fillId="0" borderId="1" xfId="1" applyBorder="1">
      <alignment horizontal="left" wrapText="1"/>
    </xf>
    <xf numFmtId="0" fontId="5" fillId="0" borderId="1" xfId="3" applyNumberFormat="1" applyFont="1" applyProtection="1">
      <alignment horizontal="center" wrapText="1"/>
    </xf>
    <xf numFmtId="0" fontId="5" fillId="0" borderId="1" xfId="3" applyFont="1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1" applyNumberFormat="1" applyBorder="1" applyAlignment="1" applyProtection="1">
      <alignment horizontal="left" wrapText="1"/>
    </xf>
    <xf numFmtId="0" fontId="1" fillId="0" borderId="1" xfId="1" applyBorder="1" applyAlignment="1">
      <alignment horizontal="left" wrapText="1"/>
    </xf>
    <xf numFmtId="164" fontId="3" fillId="5" borderId="2" xfId="17" applyNumberFormat="1" applyFill="1" applyProtection="1">
      <alignment horizontal="right" vertical="top" shrinkToFit="1"/>
    </xf>
    <xf numFmtId="164" fontId="7" fillId="5" borderId="2" xfId="17" applyNumberFormat="1" applyFont="1" applyFill="1" applyProtection="1">
      <alignment horizontal="right" vertical="top" shrinkToFit="1"/>
    </xf>
    <xf numFmtId="164" fontId="3" fillId="5" borderId="2" xfId="17" applyNumberFormat="1" applyFill="1" applyAlignment="1" applyProtection="1">
      <alignment horizontal="right" vertical="top" shrinkToFit="1"/>
    </xf>
    <xf numFmtId="164" fontId="9" fillId="5" borderId="2" xfId="17" applyNumberFormat="1" applyFont="1" applyFill="1" applyAlignment="1" applyProtection="1">
      <alignment horizontal="right" vertical="top" shrinkToFit="1"/>
    </xf>
    <xf numFmtId="164" fontId="3" fillId="5" borderId="2" xfId="23" applyNumberFormat="1" applyFill="1" applyAlignment="1" applyProtection="1">
      <alignment horizontal="right" vertical="top" shrinkToFit="1"/>
    </xf>
  </cellXfs>
  <cellStyles count="35">
    <cellStyle name="br" xfId="27"/>
    <cellStyle name="col" xfId="26"/>
    <cellStyle name="st31" xfId="23"/>
    <cellStyle name="st32" xfId="17"/>
    <cellStyle name="st33" xfId="19"/>
    <cellStyle name="style0" xfId="28"/>
    <cellStyle name="td" xfId="29"/>
    <cellStyle name="tr" xfId="25"/>
    <cellStyle name="xl21" xfId="30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21"/>
    <cellStyle name="xl33" xfId="22"/>
    <cellStyle name="xl34" xfId="31"/>
    <cellStyle name="xl35" xfId="32"/>
    <cellStyle name="xl36" xfId="1"/>
    <cellStyle name="xl37" xfId="13"/>
    <cellStyle name="xl38" xfId="20"/>
    <cellStyle name="xl39" xfId="24"/>
    <cellStyle name="xl40" xfId="3"/>
    <cellStyle name="xl41" xfId="4"/>
    <cellStyle name="xl42" xfId="5"/>
    <cellStyle name="xl43" xfId="33"/>
    <cellStyle name="xl44" xfId="15"/>
    <cellStyle name="xl45" xfId="34"/>
    <cellStyle name="xl46" xfId="18"/>
    <cellStyle name="Обычный" xfId="0" builtinId="0"/>
  </cellStyles>
  <dxfs count="0"/>
  <tableStyles count="0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5"/>
  <sheetViews>
    <sheetView showGridLines="0" showZeros="0" tabSelected="1" zoomScaleNormal="100" zoomScaleSheetLayoutView="100" workbookViewId="0">
      <pane ySplit="12" topLeftCell="A82" activePane="bottomLeft" state="frozen"/>
      <selection pane="bottomLeft" activeCell="S93" sqref="S93:AA93"/>
    </sheetView>
  </sheetViews>
  <sheetFormatPr defaultRowHeight="15" outlineLevelRow="3" x14ac:dyDescent="0.25"/>
  <cols>
    <col min="1" max="1" width="24.140625" style="1" customWidth="1"/>
    <col min="2" max="2" width="68" style="1" customWidth="1"/>
    <col min="3" max="18" width="9.140625" style="1" hidden="1"/>
    <col min="19" max="19" width="15.7109375" style="1" customWidth="1"/>
    <col min="20" max="26" width="9.140625" style="1" hidden="1"/>
    <col min="27" max="27" width="15.7109375" style="1" customWidth="1"/>
    <col min="28" max="37" width="9.140625" style="1" hidden="1"/>
    <col min="38" max="38" width="9.140625" style="1" customWidth="1"/>
    <col min="39" max="16384" width="9.140625" style="1"/>
  </cols>
  <sheetData>
    <row r="1" spans="1:38" ht="16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71" t="s">
        <v>93</v>
      </c>
      <c r="T1" s="71"/>
      <c r="U1" s="71"/>
      <c r="V1" s="71"/>
      <c r="W1" s="71"/>
      <c r="X1" s="71"/>
      <c r="Y1" s="71"/>
      <c r="Z1" s="71"/>
      <c r="AA1" s="71"/>
      <c r="AB1" s="29"/>
      <c r="AC1" s="29"/>
      <c r="AD1" s="29"/>
      <c r="AE1" s="29"/>
      <c r="AF1" s="29"/>
      <c r="AG1" s="29"/>
      <c r="AH1" s="29"/>
      <c r="AI1" s="29"/>
      <c r="AJ1" s="29"/>
      <c r="AK1" s="30"/>
      <c r="AL1" s="3"/>
    </row>
    <row r="2" spans="1:38" ht="17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71" t="s">
        <v>94</v>
      </c>
      <c r="T2" s="71"/>
      <c r="U2" s="71"/>
      <c r="V2" s="71"/>
      <c r="W2" s="71"/>
      <c r="X2" s="71"/>
      <c r="Y2" s="71"/>
      <c r="Z2" s="71"/>
      <c r="AA2" s="71"/>
      <c r="AB2" s="31"/>
      <c r="AC2" s="26"/>
      <c r="AD2" s="26"/>
      <c r="AE2" s="26"/>
      <c r="AF2" s="26"/>
      <c r="AG2" s="26"/>
      <c r="AH2" s="26"/>
      <c r="AI2" s="26"/>
      <c r="AJ2" s="26"/>
      <c r="AK2" s="26"/>
      <c r="AL2" s="3"/>
    </row>
    <row r="3" spans="1:38" ht="18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71" t="s">
        <v>95</v>
      </c>
      <c r="T3" s="71"/>
      <c r="U3" s="71"/>
      <c r="V3" s="71"/>
      <c r="W3" s="71"/>
      <c r="X3" s="71"/>
      <c r="Y3" s="71"/>
      <c r="Z3" s="71"/>
      <c r="AA3" s="71"/>
      <c r="AB3" s="31"/>
      <c r="AC3" s="26"/>
      <c r="AD3" s="26"/>
      <c r="AE3" s="26"/>
      <c r="AF3" s="26"/>
      <c r="AG3" s="26"/>
      <c r="AH3" s="26"/>
      <c r="AI3" s="26"/>
      <c r="AJ3" s="26"/>
      <c r="AK3" s="26"/>
      <c r="AL3" s="3"/>
    </row>
    <row r="4" spans="1:38" ht="17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71" t="s">
        <v>96</v>
      </c>
      <c r="T4" s="71"/>
      <c r="U4" s="71"/>
      <c r="V4" s="71"/>
      <c r="W4" s="71"/>
      <c r="X4" s="71"/>
      <c r="Y4" s="71"/>
      <c r="Z4" s="71"/>
      <c r="AA4" s="71"/>
      <c r="AB4" s="32"/>
      <c r="AC4" s="32"/>
      <c r="AD4" s="32"/>
      <c r="AE4" s="32"/>
      <c r="AF4" s="32"/>
      <c r="AG4" s="32"/>
      <c r="AH4" s="32"/>
      <c r="AI4" s="32"/>
      <c r="AJ4" s="32"/>
      <c r="AK4" s="31"/>
      <c r="AL4" s="3"/>
    </row>
    <row r="5" spans="1:38" ht="15" customHeight="1" x14ac:dyDescent="0.2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72"/>
      <c r="T5" s="72"/>
      <c r="U5" s="72"/>
      <c r="V5" s="72"/>
      <c r="W5" s="72"/>
      <c r="X5" s="72"/>
      <c r="Y5" s="72"/>
      <c r="Z5" s="72"/>
      <c r="AA5" s="72"/>
      <c r="AB5" s="27"/>
      <c r="AC5" s="27"/>
      <c r="AD5" s="27"/>
      <c r="AE5" s="27"/>
      <c r="AF5" s="27"/>
      <c r="AG5" s="27"/>
      <c r="AH5" s="27"/>
      <c r="AI5" s="27"/>
      <c r="AJ5" s="27"/>
      <c r="AK5" s="28"/>
      <c r="AL5" s="3"/>
    </row>
    <row r="6" spans="1:38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3"/>
    </row>
    <row r="7" spans="1:38" x14ac:dyDescent="0.25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3"/>
    </row>
    <row r="8" spans="1:38" ht="15.95" customHeight="1" x14ac:dyDescent="0.25">
      <c r="A8" s="67" t="s">
        <v>92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4"/>
      <c r="AK8" s="4"/>
      <c r="AL8" s="3"/>
    </row>
    <row r="9" spans="1:38" ht="15.75" customHeight="1" x14ac:dyDescent="0.25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5"/>
      <c r="AK9" s="5"/>
      <c r="AL9" s="3"/>
    </row>
    <row r="10" spans="1:38" ht="12.75" customHeight="1" x14ac:dyDescent="0.25">
      <c r="A10" s="53" t="s">
        <v>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3"/>
    </row>
    <row r="11" spans="1:38" ht="30" customHeight="1" x14ac:dyDescent="0.25">
      <c r="A11" s="55" t="s">
        <v>1</v>
      </c>
      <c r="B11" s="57" t="s">
        <v>2</v>
      </c>
      <c r="C11" s="59" t="s">
        <v>3</v>
      </c>
      <c r="D11" s="61" t="s">
        <v>3</v>
      </c>
      <c r="E11" s="63" t="s">
        <v>3</v>
      </c>
      <c r="F11" s="47" t="s">
        <v>4</v>
      </c>
      <c r="G11" s="48"/>
      <c r="H11" s="48"/>
      <c r="I11" s="47" t="s">
        <v>5</v>
      </c>
      <c r="J11" s="48"/>
      <c r="K11" s="48"/>
      <c r="L11" s="51" t="s">
        <v>3</v>
      </c>
      <c r="M11" s="51" t="s">
        <v>3</v>
      </c>
      <c r="N11" s="51" t="s">
        <v>3</v>
      </c>
      <c r="O11" s="51" t="s">
        <v>3</v>
      </c>
      <c r="P11" s="51" t="s">
        <v>3</v>
      </c>
      <c r="Q11" s="51" t="s">
        <v>3</v>
      </c>
      <c r="R11" s="51" t="s">
        <v>3</v>
      </c>
      <c r="S11" s="51" t="s">
        <v>172</v>
      </c>
      <c r="T11" s="51" t="s">
        <v>3</v>
      </c>
      <c r="U11" s="51" t="s">
        <v>3</v>
      </c>
      <c r="V11" s="51" t="s">
        <v>3</v>
      </c>
      <c r="W11" s="51" t="s">
        <v>3</v>
      </c>
      <c r="X11" s="51" t="s">
        <v>3</v>
      </c>
      <c r="Y11" s="17" t="s">
        <v>6</v>
      </c>
      <c r="Z11" s="18"/>
      <c r="AA11" s="49" t="s">
        <v>173</v>
      </c>
      <c r="AB11" s="47" t="s">
        <v>7</v>
      </c>
      <c r="AC11" s="48"/>
      <c r="AD11" s="48"/>
      <c r="AE11" s="7" t="s">
        <v>3</v>
      </c>
      <c r="AF11" s="47" t="s">
        <v>8</v>
      </c>
      <c r="AG11" s="48"/>
      <c r="AH11" s="47" t="s">
        <v>9</v>
      </c>
      <c r="AI11" s="48"/>
      <c r="AJ11" s="47" t="s">
        <v>10</v>
      </c>
      <c r="AK11" s="48"/>
      <c r="AL11" s="3"/>
    </row>
    <row r="12" spans="1:38" x14ac:dyDescent="0.25">
      <c r="A12" s="56"/>
      <c r="B12" s="58"/>
      <c r="C12" s="60"/>
      <c r="D12" s="62"/>
      <c r="E12" s="64"/>
      <c r="F12" s="6" t="s">
        <v>3</v>
      </c>
      <c r="G12" s="6" t="s">
        <v>3</v>
      </c>
      <c r="H12" s="6" t="s">
        <v>3</v>
      </c>
      <c r="I12" s="6" t="s">
        <v>3</v>
      </c>
      <c r="J12" s="6" t="s">
        <v>3</v>
      </c>
      <c r="K12" s="6" t="s">
        <v>3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6" t="s">
        <v>3</v>
      </c>
      <c r="Z12" s="16" t="s">
        <v>3</v>
      </c>
      <c r="AA12" s="50"/>
      <c r="AB12" s="6" t="s">
        <v>3</v>
      </c>
      <c r="AC12" s="6" t="s">
        <v>3</v>
      </c>
      <c r="AD12" s="6" t="s">
        <v>3</v>
      </c>
      <c r="AE12" s="6"/>
      <c r="AF12" s="6" t="s">
        <v>3</v>
      </c>
      <c r="AG12" s="6" t="s">
        <v>3</v>
      </c>
      <c r="AH12" s="6" t="s">
        <v>3</v>
      </c>
      <c r="AI12" s="6" t="s">
        <v>3</v>
      </c>
      <c r="AJ12" s="6" t="s">
        <v>3</v>
      </c>
      <c r="AK12" s="6" t="s">
        <v>3</v>
      </c>
      <c r="AL12" s="3"/>
    </row>
    <row r="13" spans="1:38" x14ac:dyDescent="0.25">
      <c r="A13" s="8" t="s">
        <v>11</v>
      </c>
      <c r="B13" s="21" t="s">
        <v>102</v>
      </c>
      <c r="C13" s="8" t="s">
        <v>11</v>
      </c>
      <c r="D13" s="8"/>
      <c r="E13" s="8"/>
      <c r="F13" s="10"/>
      <c r="G13" s="8"/>
      <c r="H13" s="8"/>
      <c r="I13" s="8"/>
      <c r="J13" s="8"/>
      <c r="K13" s="8"/>
      <c r="L13" s="8"/>
      <c r="M13" s="8"/>
      <c r="N13" s="8"/>
      <c r="O13" s="11">
        <v>0</v>
      </c>
      <c r="P13" s="11">
        <v>57359.4</v>
      </c>
      <c r="Q13" s="11">
        <v>22728.6</v>
      </c>
      <c r="R13" s="11">
        <v>80088</v>
      </c>
      <c r="S13" s="73">
        <f>S14+S16+S22+S27+S29+S31+S35+S37+S39+S42+S47</f>
        <v>80088</v>
      </c>
      <c r="T13" s="73">
        <f t="shared" ref="T13:AA13" si="0">T14+T16+T22+T27+T29+T31+T35+T37+T39+T42+T47</f>
        <v>80088</v>
      </c>
      <c r="U13" s="73">
        <f t="shared" si="0"/>
        <v>0</v>
      </c>
      <c r="V13" s="73">
        <f t="shared" si="0"/>
        <v>0</v>
      </c>
      <c r="W13" s="73">
        <f t="shared" si="0"/>
        <v>0</v>
      </c>
      <c r="X13" s="73">
        <f t="shared" si="0"/>
        <v>0</v>
      </c>
      <c r="Y13" s="73">
        <f t="shared" si="0"/>
        <v>0</v>
      </c>
      <c r="Z13" s="73">
        <f t="shared" si="0"/>
        <v>78590.058659999995</v>
      </c>
      <c r="AA13" s="73">
        <f t="shared" si="0"/>
        <v>78590.058659999995</v>
      </c>
      <c r="AB13" s="11">
        <v>0</v>
      </c>
      <c r="AC13" s="11">
        <v>78590.058659999995</v>
      </c>
      <c r="AD13" s="11">
        <v>78590.058659999995</v>
      </c>
      <c r="AE13" s="11">
        <v>78590.058659999995</v>
      </c>
      <c r="AF13" s="11">
        <v>1497.9413400000001</v>
      </c>
      <c r="AG13" s="12">
        <v>0.98129630731195683</v>
      </c>
      <c r="AH13" s="11">
        <v>1497.9413400000001</v>
      </c>
      <c r="AI13" s="12">
        <v>0.98129630731195683</v>
      </c>
      <c r="AJ13" s="11">
        <v>0</v>
      </c>
      <c r="AK13" s="12"/>
      <c r="AL13" s="3"/>
    </row>
    <row r="14" spans="1:38" outlineLevel="1" x14ac:dyDescent="0.25">
      <c r="A14" s="8" t="s">
        <v>12</v>
      </c>
      <c r="B14" s="21" t="s">
        <v>103</v>
      </c>
      <c r="C14" s="8" t="s">
        <v>12</v>
      </c>
      <c r="D14" s="8"/>
      <c r="E14" s="8"/>
      <c r="F14" s="10"/>
      <c r="G14" s="8"/>
      <c r="H14" s="8"/>
      <c r="I14" s="8"/>
      <c r="J14" s="8"/>
      <c r="K14" s="8"/>
      <c r="L14" s="8"/>
      <c r="M14" s="8"/>
      <c r="N14" s="8"/>
      <c r="O14" s="11">
        <v>0</v>
      </c>
      <c r="P14" s="11">
        <v>39578.199999999997</v>
      </c>
      <c r="Q14" s="11">
        <v>4100</v>
      </c>
      <c r="R14" s="11">
        <v>43678.2</v>
      </c>
      <c r="S14" s="73">
        <v>43678.2</v>
      </c>
      <c r="T14" s="73">
        <v>43678.2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44334.266600000003</v>
      </c>
      <c r="AA14" s="73">
        <v>44334.266600000003</v>
      </c>
      <c r="AB14" s="11">
        <v>0</v>
      </c>
      <c r="AC14" s="11">
        <v>44334.266600000003</v>
      </c>
      <c r="AD14" s="11">
        <v>44334.266600000003</v>
      </c>
      <c r="AE14" s="11">
        <v>44334.266600000003</v>
      </c>
      <c r="AF14" s="11">
        <v>-656.06659999999999</v>
      </c>
      <c r="AG14" s="12">
        <v>1.015020458718537</v>
      </c>
      <c r="AH14" s="11">
        <v>-656.06659999999999</v>
      </c>
      <c r="AI14" s="12">
        <v>1.015020458718537</v>
      </c>
      <c r="AJ14" s="11">
        <v>0</v>
      </c>
      <c r="AK14" s="12"/>
      <c r="AL14" s="3"/>
    </row>
    <row r="15" spans="1:38" outlineLevel="2" x14ac:dyDescent="0.25">
      <c r="A15" s="8" t="s">
        <v>13</v>
      </c>
      <c r="B15" s="9" t="s">
        <v>104</v>
      </c>
      <c r="C15" s="8" t="s">
        <v>13</v>
      </c>
      <c r="D15" s="8"/>
      <c r="E15" s="8"/>
      <c r="F15" s="10"/>
      <c r="G15" s="8"/>
      <c r="H15" s="8"/>
      <c r="I15" s="8"/>
      <c r="J15" s="8"/>
      <c r="K15" s="8"/>
      <c r="L15" s="8"/>
      <c r="M15" s="8"/>
      <c r="N15" s="8"/>
      <c r="O15" s="11">
        <v>0</v>
      </c>
      <c r="P15" s="11">
        <v>39578.199999999997</v>
      </c>
      <c r="Q15" s="11">
        <v>4100</v>
      </c>
      <c r="R15" s="11">
        <v>43678.2</v>
      </c>
      <c r="S15" s="35">
        <v>43678.2</v>
      </c>
      <c r="T15" s="35">
        <v>43678.2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44334.266600000003</v>
      </c>
      <c r="AA15" s="35">
        <v>44334.266600000003</v>
      </c>
      <c r="AB15" s="11">
        <v>0</v>
      </c>
      <c r="AC15" s="11">
        <v>44334.266600000003</v>
      </c>
      <c r="AD15" s="11">
        <v>44334.266600000003</v>
      </c>
      <c r="AE15" s="11">
        <v>44334.266600000003</v>
      </c>
      <c r="AF15" s="11">
        <v>-656.06659999999999</v>
      </c>
      <c r="AG15" s="12">
        <v>1.015020458718537</v>
      </c>
      <c r="AH15" s="11">
        <v>-656.06659999999999</v>
      </c>
      <c r="AI15" s="12">
        <v>1.015020458718537</v>
      </c>
      <c r="AJ15" s="11">
        <v>0</v>
      </c>
      <c r="AK15" s="12"/>
      <c r="AL15" s="3"/>
    </row>
    <row r="16" spans="1:38" ht="30" customHeight="1" outlineLevel="1" x14ac:dyDescent="0.25">
      <c r="A16" s="8" t="s">
        <v>14</v>
      </c>
      <c r="B16" s="9" t="s">
        <v>105</v>
      </c>
      <c r="C16" s="8" t="s">
        <v>14</v>
      </c>
      <c r="D16" s="8"/>
      <c r="E16" s="8"/>
      <c r="F16" s="10"/>
      <c r="G16" s="8"/>
      <c r="H16" s="8"/>
      <c r="I16" s="8"/>
      <c r="J16" s="8"/>
      <c r="K16" s="8"/>
      <c r="L16" s="8"/>
      <c r="M16" s="8"/>
      <c r="N16" s="8"/>
      <c r="O16" s="11">
        <v>0</v>
      </c>
      <c r="P16" s="11">
        <v>2839.3</v>
      </c>
      <c r="Q16" s="11">
        <v>450</v>
      </c>
      <c r="R16" s="11">
        <v>3289.3</v>
      </c>
      <c r="S16" s="73">
        <v>3289.3</v>
      </c>
      <c r="T16" s="73">
        <v>3289.3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3229.2040200000001</v>
      </c>
      <c r="AA16" s="73">
        <v>3229.2040200000001</v>
      </c>
      <c r="AB16" s="11">
        <v>0</v>
      </c>
      <c r="AC16" s="11">
        <v>3229.2040200000001</v>
      </c>
      <c r="AD16" s="11">
        <v>3229.2040200000001</v>
      </c>
      <c r="AE16" s="11">
        <v>3229.2040200000001</v>
      </c>
      <c r="AF16" s="11">
        <v>60.095979999999997</v>
      </c>
      <c r="AG16" s="12">
        <v>0.98172985741647156</v>
      </c>
      <c r="AH16" s="11">
        <v>60.095979999999997</v>
      </c>
      <c r="AI16" s="12">
        <v>0.98172985741647156</v>
      </c>
      <c r="AJ16" s="11">
        <v>0</v>
      </c>
      <c r="AK16" s="12"/>
      <c r="AL16" s="3"/>
    </row>
    <row r="17" spans="1:38" ht="29.25" customHeight="1" outlineLevel="2" x14ac:dyDescent="0.25">
      <c r="A17" s="8" t="s">
        <v>15</v>
      </c>
      <c r="B17" s="9" t="s">
        <v>106</v>
      </c>
      <c r="C17" s="8" t="s">
        <v>15</v>
      </c>
      <c r="D17" s="8"/>
      <c r="E17" s="8"/>
      <c r="F17" s="10"/>
      <c r="G17" s="8"/>
      <c r="H17" s="8"/>
      <c r="I17" s="8"/>
      <c r="J17" s="8"/>
      <c r="K17" s="8"/>
      <c r="L17" s="8"/>
      <c r="M17" s="8"/>
      <c r="N17" s="8"/>
      <c r="O17" s="11">
        <v>0</v>
      </c>
      <c r="P17" s="11">
        <v>2839.3</v>
      </c>
      <c r="Q17" s="11">
        <v>450</v>
      </c>
      <c r="R17" s="11">
        <v>3289.3</v>
      </c>
      <c r="S17" s="35">
        <v>3289.3</v>
      </c>
      <c r="T17" s="35">
        <v>3289.3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3229.2040200000001</v>
      </c>
      <c r="AA17" s="35">
        <v>3229.2040200000001</v>
      </c>
      <c r="AB17" s="11">
        <v>0</v>
      </c>
      <c r="AC17" s="11">
        <v>3229.2040200000001</v>
      </c>
      <c r="AD17" s="11">
        <v>3229.2040200000001</v>
      </c>
      <c r="AE17" s="11">
        <v>3229.2040200000001</v>
      </c>
      <c r="AF17" s="11">
        <v>60.095979999999997</v>
      </c>
      <c r="AG17" s="12">
        <v>0.98172985741647156</v>
      </c>
      <c r="AH17" s="11">
        <v>60.095979999999997</v>
      </c>
      <c r="AI17" s="12">
        <v>0.98172985741647156</v>
      </c>
      <c r="AJ17" s="11">
        <v>0</v>
      </c>
      <c r="AK17" s="12"/>
      <c r="AL17" s="3"/>
    </row>
    <row r="18" spans="1:38" ht="81.75" customHeight="1" outlineLevel="3" x14ac:dyDescent="0.25">
      <c r="A18" s="8" t="s">
        <v>16</v>
      </c>
      <c r="B18" s="9" t="s">
        <v>107</v>
      </c>
      <c r="C18" s="8" t="s">
        <v>16</v>
      </c>
      <c r="D18" s="8"/>
      <c r="E18" s="8"/>
      <c r="F18" s="10"/>
      <c r="G18" s="8"/>
      <c r="H18" s="8"/>
      <c r="I18" s="8"/>
      <c r="J18" s="8"/>
      <c r="K18" s="8"/>
      <c r="L18" s="8"/>
      <c r="M18" s="8"/>
      <c r="N18" s="8"/>
      <c r="O18" s="11">
        <v>0</v>
      </c>
      <c r="P18" s="11">
        <v>1277.5999999999999</v>
      </c>
      <c r="Q18" s="11">
        <v>450</v>
      </c>
      <c r="R18" s="11">
        <v>1727.6</v>
      </c>
      <c r="S18" s="35">
        <v>1727.6</v>
      </c>
      <c r="T18" s="35">
        <v>1727.6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1618.8227199999999</v>
      </c>
      <c r="AA18" s="35">
        <v>1618.8227199999999</v>
      </c>
      <c r="AB18" s="11">
        <v>0</v>
      </c>
      <c r="AC18" s="11">
        <v>1618.8227199999999</v>
      </c>
      <c r="AD18" s="11">
        <v>1618.8227199999999</v>
      </c>
      <c r="AE18" s="11">
        <v>1618.8227199999999</v>
      </c>
      <c r="AF18" s="11">
        <v>108.77728</v>
      </c>
      <c r="AG18" s="12">
        <v>0.93703561009492942</v>
      </c>
      <c r="AH18" s="11">
        <v>108.77728</v>
      </c>
      <c r="AI18" s="12">
        <v>0.93703561009492942</v>
      </c>
      <c r="AJ18" s="11">
        <v>0</v>
      </c>
      <c r="AK18" s="12"/>
      <c r="AL18" s="3"/>
    </row>
    <row r="19" spans="1:38" ht="97.5" customHeight="1" outlineLevel="3" x14ac:dyDescent="0.25">
      <c r="A19" s="8" t="s">
        <v>17</v>
      </c>
      <c r="B19" s="9" t="s">
        <v>108</v>
      </c>
      <c r="C19" s="8" t="s">
        <v>17</v>
      </c>
      <c r="D19" s="8"/>
      <c r="E19" s="8"/>
      <c r="F19" s="10"/>
      <c r="G19" s="8"/>
      <c r="H19" s="8"/>
      <c r="I19" s="8"/>
      <c r="J19" s="8"/>
      <c r="K19" s="8"/>
      <c r="L19" s="8"/>
      <c r="M19" s="8"/>
      <c r="N19" s="8"/>
      <c r="O19" s="11">
        <v>0</v>
      </c>
      <c r="P19" s="11">
        <v>0</v>
      </c>
      <c r="Q19" s="11">
        <v>0</v>
      </c>
      <c r="R19" s="11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8.7441499999999994</v>
      </c>
      <c r="AA19" s="35">
        <v>8.7441499999999994</v>
      </c>
      <c r="AB19" s="11">
        <v>0</v>
      </c>
      <c r="AC19" s="11">
        <v>8.7441499999999994</v>
      </c>
      <c r="AD19" s="11">
        <v>8.7441499999999994</v>
      </c>
      <c r="AE19" s="11">
        <v>8.7441499999999994</v>
      </c>
      <c r="AF19" s="11">
        <v>-8.7441499999999994</v>
      </c>
      <c r="AG19" s="12"/>
      <c r="AH19" s="11">
        <v>-8.7441499999999994</v>
      </c>
      <c r="AI19" s="12"/>
      <c r="AJ19" s="11">
        <v>0</v>
      </c>
      <c r="AK19" s="12"/>
      <c r="AL19" s="3"/>
    </row>
    <row r="20" spans="1:38" ht="84" customHeight="1" outlineLevel="3" x14ac:dyDescent="0.25">
      <c r="A20" s="8" t="s">
        <v>18</v>
      </c>
      <c r="B20" s="9" t="s">
        <v>109</v>
      </c>
      <c r="C20" s="8" t="s">
        <v>18</v>
      </c>
      <c r="D20" s="8"/>
      <c r="E20" s="8"/>
      <c r="F20" s="10"/>
      <c r="G20" s="8"/>
      <c r="H20" s="8"/>
      <c r="I20" s="8"/>
      <c r="J20" s="8"/>
      <c r="K20" s="8"/>
      <c r="L20" s="8"/>
      <c r="M20" s="8"/>
      <c r="N20" s="8"/>
      <c r="O20" s="11">
        <v>0</v>
      </c>
      <c r="P20" s="11">
        <v>1561.7</v>
      </c>
      <c r="Q20" s="11">
        <v>0</v>
      </c>
      <c r="R20" s="11">
        <v>1561.7</v>
      </c>
      <c r="S20" s="35">
        <v>1561.7</v>
      </c>
      <c r="T20" s="35">
        <v>1561.7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1787.3631</v>
      </c>
      <c r="AA20" s="35">
        <v>1787.3631</v>
      </c>
      <c r="AB20" s="11">
        <v>0</v>
      </c>
      <c r="AC20" s="11">
        <v>1787.3631</v>
      </c>
      <c r="AD20" s="11">
        <v>1787.3631</v>
      </c>
      <c r="AE20" s="11">
        <v>1787.3631</v>
      </c>
      <c r="AF20" s="11">
        <v>-225.66309999999999</v>
      </c>
      <c r="AG20" s="12">
        <v>1.1444983671639879</v>
      </c>
      <c r="AH20" s="11">
        <v>-225.66309999999999</v>
      </c>
      <c r="AI20" s="12">
        <v>1.1444983671639879</v>
      </c>
      <c r="AJ20" s="11">
        <v>0</v>
      </c>
      <c r="AK20" s="12"/>
      <c r="AL20" s="3"/>
    </row>
    <row r="21" spans="1:38" ht="101.25" customHeight="1" outlineLevel="3" x14ac:dyDescent="0.25">
      <c r="A21" s="8" t="s">
        <v>19</v>
      </c>
      <c r="B21" s="9" t="s">
        <v>110</v>
      </c>
      <c r="C21" s="8" t="s">
        <v>19</v>
      </c>
      <c r="D21" s="8"/>
      <c r="E21" s="8"/>
      <c r="F21" s="10"/>
      <c r="G21" s="8"/>
      <c r="H21" s="8"/>
      <c r="I21" s="8"/>
      <c r="J21" s="8"/>
      <c r="K21" s="8"/>
      <c r="L21" s="8"/>
      <c r="M21" s="8"/>
      <c r="N21" s="8"/>
      <c r="O21" s="11">
        <v>0</v>
      </c>
      <c r="P21" s="11">
        <v>0</v>
      </c>
      <c r="Q21" s="11">
        <v>0</v>
      </c>
      <c r="R21" s="11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-185.72595000000001</v>
      </c>
      <c r="AA21" s="35">
        <v>-185.72595000000001</v>
      </c>
      <c r="AB21" s="11">
        <v>0</v>
      </c>
      <c r="AC21" s="11">
        <v>-185.72595000000001</v>
      </c>
      <c r="AD21" s="11">
        <v>-185.72595000000001</v>
      </c>
      <c r="AE21" s="11">
        <v>-185.72595000000001</v>
      </c>
      <c r="AF21" s="11">
        <v>185.72595000000001</v>
      </c>
      <c r="AG21" s="12"/>
      <c r="AH21" s="11">
        <v>185.72595000000001</v>
      </c>
      <c r="AI21" s="12"/>
      <c r="AJ21" s="11">
        <v>0</v>
      </c>
      <c r="AK21" s="12"/>
      <c r="AL21" s="3"/>
    </row>
    <row r="22" spans="1:38" outlineLevel="1" x14ac:dyDescent="0.25">
      <c r="A22" s="8" t="s">
        <v>20</v>
      </c>
      <c r="B22" s="9" t="s">
        <v>111</v>
      </c>
      <c r="C22" s="8" t="s">
        <v>20</v>
      </c>
      <c r="D22" s="8"/>
      <c r="E22" s="8"/>
      <c r="F22" s="10"/>
      <c r="G22" s="8"/>
      <c r="H22" s="8"/>
      <c r="I22" s="8"/>
      <c r="J22" s="8"/>
      <c r="K22" s="8"/>
      <c r="L22" s="8"/>
      <c r="M22" s="8"/>
      <c r="N22" s="8"/>
      <c r="O22" s="11">
        <v>0</v>
      </c>
      <c r="P22" s="11">
        <v>6550</v>
      </c>
      <c r="Q22" s="11">
        <v>12144.9</v>
      </c>
      <c r="R22" s="11">
        <v>18694.900000000001</v>
      </c>
      <c r="S22" s="73">
        <v>18694.900000000001</v>
      </c>
      <c r="T22" s="73">
        <v>18694.900000000001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18199.877079999998</v>
      </c>
      <c r="AA22" s="73">
        <v>18199.877079999998</v>
      </c>
      <c r="AB22" s="11">
        <v>0</v>
      </c>
      <c r="AC22" s="11">
        <v>18199.877079999998</v>
      </c>
      <c r="AD22" s="11">
        <v>18199.877079999998</v>
      </c>
      <c r="AE22" s="11">
        <v>18199.877079999998</v>
      </c>
      <c r="AF22" s="11">
        <v>495.02292</v>
      </c>
      <c r="AG22" s="12">
        <v>0.97352096454113157</v>
      </c>
      <c r="AH22" s="11">
        <v>495.02292</v>
      </c>
      <c r="AI22" s="12">
        <v>0.97352096454113157</v>
      </c>
      <c r="AJ22" s="11">
        <v>0</v>
      </c>
      <c r="AK22" s="12"/>
      <c r="AL22" s="3"/>
    </row>
    <row r="23" spans="1:38" ht="25.5" outlineLevel="2" x14ac:dyDescent="0.25">
      <c r="A23" s="8" t="s">
        <v>21</v>
      </c>
      <c r="B23" s="9" t="s">
        <v>112</v>
      </c>
      <c r="C23" s="8" t="s">
        <v>21</v>
      </c>
      <c r="D23" s="8"/>
      <c r="E23" s="8"/>
      <c r="F23" s="10"/>
      <c r="G23" s="8"/>
      <c r="H23" s="8"/>
      <c r="I23" s="8"/>
      <c r="J23" s="8"/>
      <c r="K23" s="8"/>
      <c r="L23" s="8"/>
      <c r="M23" s="8"/>
      <c r="N23" s="8"/>
      <c r="O23" s="11">
        <v>0</v>
      </c>
      <c r="P23" s="11">
        <v>4400</v>
      </c>
      <c r="Q23" s="11">
        <v>2400</v>
      </c>
      <c r="R23" s="11">
        <v>6800</v>
      </c>
      <c r="S23" s="35">
        <v>6800</v>
      </c>
      <c r="T23" s="35">
        <v>6800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6604.3220799999999</v>
      </c>
      <c r="AA23" s="35">
        <v>6604.3220799999999</v>
      </c>
      <c r="AB23" s="11">
        <v>0</v>
      </c>
      <c r="AC23" s="11">
        <v>6604.3220799999999</v>
      </c>
      <c r="AD23" s="11">
        <v>6604.3220799999999</v>
      </c>
      <c r="AE23" s="11">
        <v>6604.3220799999999</v>
      </c>
      <c r="AF23" s="11">
        <v>195.67792</v>
      </c>
      <c r="AG23" s="12">
        <v>0.9712238352941176</v>
      </c>
      <c r="AH23" s="11">
        <v>195.67792</v>
      </c>
      <c r="AI23" s="12">
        <v>0.9712238352941176</v>
      </c>
      <c r="AJ23" s="11">
        <v>0</v>
      </c>
      <c r="AK23" s="12"/>
      <c r="AL23" s="3"/>
    </row>
    <row r="24" spans="1:38" outlineLevel="2" x14ac:dyDescent="0.25">
      <c r="A24" s="8" t="s">
        <v>22</v>
      </c>
      <c r="B24" s="9" t="s">
        <v>113</v>
      </c>
      <c r="C24" s="8" t="s">
        <v>22</v>
      </c>
      <c r="D24" s="8"/>
      <c r="E24" s="8"/>
      <c r="F24" s="10"/>
      <c r="G24" s="8"/>
      <c r="H24" s="8"/>
      <c r="I24" s="8"/>
      <c r="J24" s="8"/>
      <c r="K24" s="8"/>
      <c r="L24" s="8"/>
      <c r="M24" s="8"/>
      <c r="N24" s="8"/>
      <c r="O24" s="11">
        <v>0</v>
      </c>
      <c r="P24" s="11">
        <v>0</v>
      </c>
      <c r="Q24" s="11">
        <v>0</v>
      </c>
      <c r="R24" s="11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-5.1077399999999997</v>
      </c>
      <c r="AA24" s="35">
        <v>-5.1077399999999997</v>
      </c>
      <c r="AB24" s="11">
        <v>0</v>
      </c>
      <c r="AC24" s="11">
        <v>-5.1077399999999997</v>
      </c>
      <c r="AD24" s="11">
        <v>-5.1077399999999997</v>
      </c>
      <c r="AE24" s="11">
        <v>-5.1077399999999997</v>
      </c>
      <c r="AF24" s="11">
        <v>5.1077399999999997</v>
      </c>
      <c r="AG24" s="12"/>
      <c r="AH24" s="11">
        <v>5.1077399999999997</v>
      </c>
      <c r="AI24" s="12"/>
      <c r="AJ24" s="11">
        <v>0</v>
      </c>
      <c r="AK24" s="12"/>
      <c r="AL24" s="3"/>
    </row>
    <row r="25" spans="1:38" outlineLevel="2" x14ac:dyDescent="0.25">
      <c r="A25" s="8" t="s">
        <v>23</v>
      </c>
      <c r="B25" s="9" t="s">
        <v>121</v>
      </c>
      <c r="C25" s="8" t="s">
        <v>23</v>
      </c>
      <c r="D25" s="8"/>
      <c r="E25" s="8"/>
      <c r="F25" s="10"/>
      <c r="G25" s="8"/>
      <c r="H25" s="8"/>
      <c r="I25" s="8"/>
      <c r="J25" s="8"/>
      <c r="K25" s="8"/>
      <c r="L25" s="8"/>
      <c r="M25" s="8"/>
      <c r="N25" s="8"/>
      <c r="O25" s="11">
        <v>0</v>
      </c>
      <c r="P25" s="11">
        <v>1000</v>
      </c>
      <c r="Q25" s="11">
        <v>9544.9</v>
      </c>
      <c r="R25" s="11">
        <v>10544.9</v>
      </c>
      <c r="S25" s="35">
        <v>10544.9</v>
      </c>
      <c r="T25" s="35">
        <v>10544.9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10545.36858</v>
      </c>
      <c r="AA25" s="35">
        <v>10545.36858</v>
      </c>
      <c r="AB25" s="11">
        <v>0</v>
      </c>
      <c r="AC25" s="11">
        <v>10545.36858</v>
      </c>
      <c r="AD25" s="11">
        <v>10545.36858</v>
      </c>
      <c r="AE25" s="11">
        <v>10545.36858</v>
      </c>
      <c r="AF25" s="11">
        <v>-0.46858</v>
      </c>
      <c r="AG25" s="12">
        <v>1.0000444366470995</v>
      </c>
      <c r="AH25" s="11">
        <v>-0.46858</v>
      </c>
      <c r="AI25" s="12">
        <v>1.0000444366470995</v>
      </c>
      <c r="AJ25" s="11">
        <v>0</v>
      </c>
      <c r="AK25" s="12"/>
      <c r="AL25" s="3"/>
    </row>
    <row r="26" spans="1:38" ht="25.5" outlineLevel="2" x14ac:dyDescent="0.25">
      <c r="A26" s="8" t="s">
        <v>24</v>
      </c>
      <c r="B26" s="9" t="s">
        <v>114</v>
      </c>
      <c r="C26" s="8" t="s">
        <v>24</v>
      </c>
      <c r="D26" s="8"/>
      <c r="E26" s="8"/>
      <c r="F26" s="10"/>
      <c r="G26" s="8"/>
      <c r="H26" s="8"/>
      <c r="I26" s="8"/>
      <c r="J26" s="8"/>
      <c r="K26" s="8"/>
      <c r="L26" s="8"/>
      <c r="M26" s="8"/>
      <c r="N26" s="8"/>
      <c r="O26" s="11">
        <v>0</v>
      </c>
      <c r="P26" s="11">
        <v>1150</v>
      </c>
      <c r="Q26" s="11">
        <v>200</v>
      </c>
      <c r="R26" s="11">
        <v>1350</v>
      </c>
      <c r="S26" s="35">
        <v>1350</v>
      </c>
      <c r="T26" s="35">
        <v>1350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1055.2941599999999</v>
      </c>
      <c r="AA26" s="35">
        <v>1055.2941599999999</v>
      </c>
      <c r="AB26" s="11">
        <v>0</v>
      </c>
      <c r="AC26" s="11">
        <v>1055.2941599999999</v>
      </c>
      <c r="AD26" s="11">
        <v>1055.2941599999999</v>
      </c>
      <c r="AE26" s="11">
        <v>1055.2941599999999</v>
      </c>
      <c r="AF26" s="11">
        <v>294.70584000000002</v>
      </c>
      <c r="AG26" s="12">
        <v>0.78169937777777776</v>
      </c>
      <c r="AH26" s="11">
        <v>294.70584000000002</v>
      </c>
      <c r="AI26" s="12">
        <v>0.78169937777777776</v>
      </c>
      <c r="AJ26" s="11">
        <v>0</v>
      </c>
      <c r="AK26" s="12"/>
      <c r="AL26" s="3"/>
    </row>
    <row r="27" spans="1:38" outlineLevel="1" x14ac:dyDescent="0.25">
      <c r="A27" s="8" t="s">
        <v>25</v>
      </c>
      <c r="B27" s="9" t="s">
        <v>115</v>
      </c>
      <c r="C27" s="8" t="s">
        <v>25</v>
      </c>
      <c r="D27" s="8"/>
      <c r="E27" s="8"/>
      <c r="F27" s="10"/>
      <c r="G27" s="8"/>
      <c r="H27" s="8"/>
      <c r="I27" s="8"/>
      <c r="J27" s="8"/>
      <c r="K27" s="8"/>
      <c r="L27" s="8"/>
      <c r="M27" s="8"/>
      <c r="N27" s="8"/>
      <c r="O27" s="11">
        <v>0</v>
      </c>
      <c r="P27" s="11">
        <v>1000</v>
      </c>
      <c r="Q27" s="11">
        <v>385</v>
      </c>
      <c r="R27" s="11">
        <v>1385</v>
      </c>
      <c r="S27" s="73">
        <v>1385</v>
      </c>
      <c r="T27" s="73">
        <v>1385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3">
        <v>1280.5650599999999</v>
      </c>
      <c r="AA27" s="73">
        <v>1280.5650599999999</v>
      </c>
      <c r="AB27" s="11">
        <v>0</v>
      </c>
      <c r="AC27" s="11">
        <v>1280.5650599999999</v>
      </c>
      <c r="AD27" s="11">
        <v>1280.5650599999999</v>
      </c>
      <c r="AE27" s="11">
        <v>1280.5650599999999</v>
      </c>
      <c r="AF27" s="11">
        <v>104.43494</v>
      </c>
      <c r="AG27" s="12">
        <v>0.92459571119133577</v>
      </c>
      <c r="AH27" s="11">
        <v>104.43494</v>
      </c>
      <c r="AI27" s="12">
        <v>0.92459571119133577</v>
      </c>
      <c r="AJ27" s="11">
        <v>0</v>
      </c>
      <c r="AK27" s="12"/>
      <c r="AL27" s="3"/>
    </row>
    <row r="28" spans="1:38" outlineLevel="2" x14ac:dyDescent="0.25">
      <c r="A28" s="8" t="s">
        <v>26</v>
      </c>
      <c r="B28" s="9" t="s">
        <v>116</v>
      </c>
      <c r="C28" s="8" t="s">
        <v>26</v>
      </c>
      <c r="D28" s="8"/>
      <c r="E28" s="8"/>
      <c r="F28" s="10"/>
      <c r="G28" s="8"/>
      <c r="H28" s="8"/>
      <c r="I28" s="8"/>
      <c r="J28" s="8"/>
      <c r="K28" s="8"/>
      <c r="L28" s="8"/>
      <c r="M28" s="8"/>
      <c r="N28" s="8"/>
      <c r="O28" s="11">
        <v>0</v>
      </c>
      <c r="P28" s="11">
        <v>1000</v>
      </c>
      <c r="Q28" s="11">
        <v>385</v>
      </c>
      <c r="R28" s="11">
        <v>1385</v>
      </c>
      <c r="S28" s="36">
        <v>1385</v>
      </c>
      <c r="T28" s="36">
        <v>1385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1280.5650599999999</v>
      </c>
      <c r="AA28" s="36">
        <v>1280.5650599999999</v>
      </c>
      <c r="AB28" s="11">
        <v>0</v>
      </c>
      <c r="AC28" s="11">
        <v>1280.5650599999999</v>
      </c>
      <c r="AD28" s="11">
        <v>1280.5650599999999</v>
      </c>
      <c r="AE28" s="11">
        <v>1280.5650599999999</v>
      </c>
      <c r="AF28" s="11">
        <v>104.43494</v>
      </c>
      <c r="AG28" s="12">
        <v>0.92459571119133577</v>
      </c>
      <c r="AH28" s="11">
        <v>104.43494</v>
      </c>
      <c r="AI28" s="12">
        <v>0.92459571119133577</v>
      </c>
      <c r="AJ28" s="11">
        <v>0</v>
      </c>
      <c r="AK28" s="12"/>
      <c r="AL28" s="3"/>
    </row>
    <row r="29" spans="1:38" outlineLevel="1" x14ac:dyDescent="0.25">
      <c r="A29" s="8" t="s">
        <v>27</v>
      </c>
      <c r="B29" s="9" t="s">
        <v>117</v>
      </c>
      <c r="C29" s="8" t="s">
        <v>27</v>
      </c>
      <c r="D29" s="8"/>
      <c r="E29" s="8"/>
      <c r="F29" s="10"/>
      <c r="G29" s="8"/>
      <c r="H29" s="8"/>
      <c r="I29" s="8"/>
      <c r="J29" s="8"/>
      <c r="K29" s="8"/>
      <c r="L29" s="8"/>
      <c r="M29" s="8"/>
      <c r="N29" s="8"/>
      <c r="O29" s="11">
        <v>0</v>
      </c>
      <c r="P29" s="11">
        <v>1200</v>
      </c>
      <c r="Q29" s="11">
        <v>400</v>
      </c>
      <c r="R29" s="11">
        <v>1600</v>
      </c>
      <c r="S29" s="73">
        <v>1600</v>
      </c>
      <c r="T29" s="73">
        <v>1600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1673.4105099999999</v>
      </c>
      <c r="AA29" s="73">
        <v>1673.4105099999999</v>
      </c>
      <c r="AB29" s="11">
        <v>0</v>
      </c>
      <c r="AC29" s="11">
        <v>1673.4105099999999</v>
      </c>
      <c r="AD29" s="11">
        <v>1673.4105099999999</v>
      </c>
      <c r="AE29" s="11">
        <v>1673.4105099999999</v>
      </c>
      <c r="AF29" s="11">
        <v>-73.410510000000002</v>
      </c>
      <c r="AG29" s="12">
        <v>1.04588156875</v>
      </c>
      <c r="AH29" s="11">
        <v>-73.410510000000002</v>
      </c>
      <c r="AI29" s="12">
        <v>1.04588156875</v>
      </c>
      <c r="AJ29" s="11">
        <v>0</v>
      </c>
      <c r="AK29" s="12"/>
      <c r="AL29" s="3"/>
    </row>
    <row r="30" spans="1:38" ht="25.5" outlineLevel="2" x14ac:dyDescent="0.25">
      <c r="A30" s="8" t="s">
        <v>28</v>
      </c>
      <c r="B30" s="9" t="s">
        <v>118</v>
      </c>
      <c r="C30" s="8" t="s">
        <v>28</v>
      </c>
      <c r="D30" s="8"/>
      <c r="E30" s="8"/>
      <c r="F30" s="10"/>
      <c r="G30" s="8"/>
      <c r="H30" s="8"/>
      <c r="I30" s="8"/>
      <c r="J30" s="8"/>
      <c r="K30" s="8"/>
      <c r="L30" s="8"/>
      <c r="M30" s="8"/>
      <c r="N30" s="8"/>
      <c r="O30" s="11">
        <v>0</v>
      </c>
      <c r="P30" s="11">
        <v>1200</v>
      </c>
      <c r="Q30" s="11">
        <v>400</v>
      </c>
      <c r="R30" s="11">
        <v>1600</v>
      </c>
      <c r="S30" s="35">
        <v>1600</v>
      </c>
      <c r="T30" s="35">
        <v>1600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1673.4105099999999</v>
      </c>
      <c r="AA30" s="35">
        <v>1673.4105099999999</v>
      </c>
      <c r="AB30" s="11">
        <v>0</v>
      </c>
      <c r="AC30" s="11">
        <v>1673.4105099999999</v>
      </c>
      <c r="AD30" s="11">
        <v>1673.4105099999999</v>
      </c>
      <c r="AE30" s="11">
        <v>1673.4105099999999</v>
      </c>
      <c r="AF30" s="11">
        <v>-73.410510000000002</v>
      </c>
      <c r="AG30" s="12">
        <v>1.04588156875</v>
      </c>
      <c r="AH30" s="11">
        <v>-73.410510000000002</v>
      </c>
      <c r="AI30" s="12">
        <v>1.04588156875</v>
      </c>
      <c r="AJ30" s="11">
        <v>0</v>
      </c>
      <c r="AK30" s="12"/>
      <c r="AL30" s="3"/>
    </row>
    <row r="31" spans="1:38" ht="25.5" outlineLevel="1" x14ac:dyDescent="0.25">
      <c r="A31" s="8" t="s">
        <v>29</v>
      </c>
      <c r="B31" s="9" t="s">
        <v>119</v>
      </c>
      <c r="C31" s="8" t="s">
        <v>29</v>
      </c>
      <c r="D31" s="8"/>
      <c r="E31" s="8"/>
      <c r="F31" s="10"/>
      <c r="G31" s="8"/>
      <c r="H31" s="8"/>
      <c r="I31" s="8"/>
      <c r="J31" s="8"/>
      <c r="K31" s="8"/>
      <c r="L31" s="8"/>
      <c r="M31" s="8"/>
      <c r="N31" s="8"/>
      <c r="O31" s="11">
        <v>0</v>
      </c>
      <c r="P31" s="11">
        <v>2684.8</v>
      </c>
      <c r="Q31" s="11">
        <v>200</v>
      </c>
      <c r="R31" s="11">
        <v>2884.8</v>
      </c>
      <c r="S31" s="73">
        <v>2884.8</v>
      </c>
      <c r="T31" s="73">
        <v>2884.8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2906.1545700000001</v>
      </c>
      <c r="AA31" s="73">
        <v>2906.1545700000001</v>
      </c>
      <c r="AB31" s="11">
        <v>0</v>
      </c>
      <c r="AC31" s="11">
        <v>2906.1545700000001</v>
      </c>
      <c r="AD31" s="11">
        <v>2906.1545700000001</v>
      </c>
      <c r="AE31" s="11">
        <v>2906.1545700000001</v>
      </c>
      <c r="AF31" s="11">
        <v>-21.354569999999999</v>
      </c>
      <c r="AG31" s="12">
        <v>1.007402443843594</v>
      </c>
      <c r="AH31" s="11">
        <v>-21.354569999999999</v>
      </c>
      <c r="AI31" s="12">
        <v>1.007402443843594</v>
      </c>
      <c r="AJ31" s="11">
        <v>0</v>
      </c>
      <c r="AK31" s="12"/>
      <c r="AL31" s="3"/>
    </row>
    <row r="32" spans="1:38" ht="69" customHeight="1" outlineLevel="2" x14ac:dyDescent="0.25">
      <c r="A32" s="8" t="s">
        <v>30</v>
      </c>
      <c r="B32" s="9" t="s">
        <v>120</v>
      </c>
      <c r="C32" s="8" t="s">
        <v>30</v>
      </c>
      <c r="D32" s="8"/>
      <c r="E32" s="8"/>
      <c r="F32" s="10"/>
      <c r="G32" s="8"/>
      <c r="H32" s="8"/>
      <c r="I32" s="8"/>
      <c r="J32" s="8"/>
      <c r="K32" s="8"/>
      <c r="L32" s="8"/>
      <c r="M32" s="8"/>
      <c r="N32" s="8"/>
      <c r="O32" s="11">
        <v>0</v>
      </c>
      <c r="P32" s="11">
        <v>2351.5</v>
      </c>
      <c r="Q32" s="11">
        <v>200</v>
      </c>
      <c r="R32" s="11">
        <v>2551.5</v>
      </c>
      <c r="S32" s="35">
        <v>2551.5</v>
      </c>
      <c r="T32" s="35">
        <v>2551.5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2563.6212500000001</v>
      </c>
      <c r="AA32" s="35">
        <v>2563.6212500000001</v>
      </c>
      <c r="AB32" s="11">
        <v>0</v>
      </c>
      <c r="AC32" s="11">
        <v>2563.6212500000001</v>
      </c>
      <c r="AD32" s="11">
        <v>2563.6212500000001</v>
      </c>
      <c r="AE32" s="11">
        <v>2563.6212500000001</v>
      </c>
      <c r="AF32" s="11">
        <v>-12.12125</v>
      </c>
      <c r="AG32" s="12">
        <v>1.0047506368802666</v>
      </c>
      <c r="AH32" s="11">
        <v>-12.12125</v>
      </c>
      <c r="AI32" s="12">
        <v>1.0047506368802666</v>
      </c>
      <c r="AJ32" s="11">
        <v>0</v>
      </c>
      <c r="AK32" s="12"/>
      <c r="AL32" s="3"/>
    </row>
    <row r="33" spans="1:38" outlineLevel="2" x14ac:dyDescent="0.25">
      <c r="A33" s="8" t="s">
        <v>31</v>
      </c>
      <c r="B33" s="9" t="s">
        <v>122</v>
      </c>
      <c r="C33" s="8" t="s">
        <v>31</v>
      </c>
      <c r="D33" s="8"/>
      <c r="E33" s="8"/>
      <c r="F33" s="10"/>
      <c r="G33" s="8"/>
      <c r="H33" s="8"/>
      <c r="I33" s="8"/>
      <c r="J33" s="8"/>
      <c r="K33" s="8"/>
      <c r="L33" s="8"/>
      <c r="M33" s="8"/>
      <c r="N33" s="8"/>
      <c r="O33" s="11">
        <v>0</v>
      </c>
      <c r="P33" s="11">
        <v>0</v>
      </c>
      <c r="Q33" s="11">
        <v>0</v>
      </c>
      <c r="R33" s="11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5">
        <v>9.1999999999999993</v>
      </c>
      <c r="AA33" s="35">
        <v>9.1999999999999993</v>
      </c>
      <c r="AB33" s="11">
        <v>0</v>
      </c>
      <c r="AC33" s="11">
        <v>9.1999999999999993</v>
      </c>
      <c r="AD33" s="11">
        <v>9.1999999999999993</v>
      </c>
      <c r="AE33" s="11">
        <v>9.1999999999999993</v>
      </c>
      <c r="AF33" s="11">
        <v>-9.1999999999999993</v>
      </c>
      <c r="AG33" s="12"/>
      <c r="AH33" s="11">
        <v>-9.1999999999999993</v>
      </c>
      <c r="AI33" s="12"/>
      <c r="AJ33" s="11">
        <v>0</v>
      </c>
      <c r="AK33" s="12"/>
      <c r="AL33" s="3"/>
    </row>
    <row r="34" spans="1:38" ht="63.75" outlineLevel="2" x14ac:dyDescent="0.25">
      <c r="A34" s="8" t="s">
        <v>32</v>
      </c>
      <c r="B34" s="9" t="s">
        <v>123</v>
      </c>
      <c r="C34" s="8" t="s">
        <v>32</v>
      </c>
      <c r="D34" s="8"/>
      <c r="E34" s="8"/>
      <c r="F34" s="10"/>
      <c r="G34" s="8"/>
      <c r="H34" s="8"/>
      <c r="I34" s="8"/>
      <c r="J34" s="8"/>
      <c r="K34" s="8"/>
      <c r="L34" s="8"/>
      <c r="M34" s="8"/>
      <c r="N34" s="8"/>
      <c r="O34" s="11">
        <v>0</v>
      </c>
      <c r="P34" s="11">
        <v>333.3</v>
      </c>
      <c r="Q34" s="11">
        <v>0</v>
      </c>
      <c r="R34" s="11">
        <v>333.3</v>
      </c>
      <c r="S34" s="35">
        <v>333.3</v>
      </c>
      <c r="T34" s="35">
        <v>333.3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333.33332000000001</v>
      </c>
      <c r="AA34" s="35">
        <v>333.33332000000001</v>
      </c>
      <c r="AB34" s="11">
        <v>0</v>
      </c>
      <c r="AC34" s="11">
        <v>333.33332000000001</v>
      </c>
      <c r="AD34" s="11">
        <v>333.33332000000001</v>
      </c>
      <c r="AE34" s="11">
        <v>333.33332000000001</v>
      </c>
      <c r="AF34" s="11">
        <v>-3.3320000000000002E-2</v>
      </c>
      <c r="AG34" s="12">
        <v>1.0000999699969997</v>
      </c>
      <c r="AH34" s="11">
        <v>-3.3320000000000002E-2</v>
      </c>
      <c r="AI34" s="12">
        <v>1.0000999699969997</v>
      </c>
      <c r="AJ34" s="11">
        <v>0</v>
      </c>
      <c r="AK34" s="12"/>
      <c r="AL34" s="3"/>
    </row>
    <row r="35" spans="1:38" outlineLevel="1" x14ac:dyDescent="0.25">
      <c r="A35" s="8" t="s">
        <v>33</v>
      </c>
      <c r="B35" s="9" t="s">
        <v>124</v>
      </c>
      <c r="C35" s="8" t="s">
        <v>33</v>
      </c>
      <c r="D35" s="8"/>
      <c r="E35" s="8"/>
      <c r="F35" s="10"/>
      <c r="G35" s="8"/>
      <c r="H35" s="8"/>
      <c r="I35" s="8"/>
      <c r="J35" s="8"/>
      <c r="K35" s="8"/>
      <c r="L35" s="8"/>
      <c r="M35" s="8"/>
      <c r="N35" s="8"/>
      <c r="O35" s="11">
        <v>0</v>
      </c>
      <c r="P35" s="11">
        <v>100</v>
      </c>
      <c r="Q35" s="11">
        <v>600</v>
      </c>
      <c r="R35" s="11">
        <v>700</v>
      </c>
      <c r="S35" s="73">
        <v>700</v>
      </c>
      <c r="T35" s="73">
        <v>700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698.96794</v>
      </c>
      <c r="AA35" s="73">
        <v>698.96794</v>
      </c>
      <c r="AB35" s="11">
        <v>0</v>
      </c>
      <c r="AC35" s="11">
        <v>698.96794</v>
      </c>
      <c r="AD35" s="11">
        <v>698.96794</v>
      </c>
      <c r="AE35" s="11">
        <v>698.96794</v>
      </c>
      <c r="AF35" s="11">
        <v>1.03206</v>
      </c>
      <c r="AG35" s="12">
        <v>0.99852562857142857</v>
      </c>
      <c r="AH35" s="11">
        <v>1.03206</v>
      </c>
      <c r="AI35" s="12">
        <v>0.99852562857142857</v>
      </c>
      <c r="AJ35" s="11">
        <v>0</v>
      </c>
      <c r="AK35" s="12"/>
      <c r="AL35" s="3"/>
    </row>
    <row r="36" spans="1:38" outlineLevel="2" x14ac:dyDescent="0.25">
      <c r="A36" s="8" t="s">
        <v>34</v>
      </c>
      <c r="B36" s="9" t="s">
        <v>125</v>
      </c>
      <c r="C36" s="8" t="s">
        <v>34</v>
      </c>
      <c r="D36" s="8"/>
      <c r="E36" s="8"/>
      <c r="F36" s="10"/>
      <c r="G36" s="8"/>
      <c r="H36" s="8"/>
      <c r="I36" s="8"/>
      <c r="J36" s="8"/>
      <c r="K36" s="8"/>
      <c r="L36" s="8"/>
      <c r="M36" s="8"/>
      <c r="N36" s="8"/>
      <c r="O36" s="11">
        <v>0</v>
      </c>
      <c r="P36" s="11">
        <v>100</v>
      </c>
      <c r="Q36" s="11">
        <v>600</v>
      </c>
      <c r="R36" s="11">
        <v>700</v>
      </c>
      <c r="S36" s="35">
        <v>700</v>
      </c>
      <c r="T36" s="35">
        <v>700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698.96794</v>
      </c>
      <c r="AA36" s="35">
        <v>698.96794</v>
      </c>
      <c r="AB36" s="11">
        <v>0</v>
      </c>
      <c r="AC36" s="11">
        <v>698.96794</v>
      </c>
      <c r="AD36" s="11">
        <v>698.96794</v>
      </c>
      <c r="AE36" s="11">
        <v>698.96794</v>
      </c>
      <c r="AF36" s="11">
        <v>1.03206</v>
      </c>
      <c r="AG36" s="12">
        <v>0.99852562857142857</v>
      </c>
      <c r="AH36" s="11">
        <v>1.03206</v>
      </c>
      <c r="AI36" s="12">
        <v>0.99852562857142857</v>
      </c>
      <c r="AJ36" s="11">
        <v>0</v>
      </c>
      <c r="AK36" s="12"/>
      <c r="AL36" s="3"/>
    </row>
    <row r="37" spans="1:38" ht="25.5" outlineLevel="1" x14ac:dyDescent="0.25">
      <c r="A37" s="8" t="s">
        <v>35</v>
      </c>
      <c r="B37" s="9" t="s">
        <v>126</v>
      </c>
      <c r="C37" s="8" t="s">
        <v>35</v>
      </c>
      <c r="D37" s="8"/>
      <c r="E37" s="8"/>
      <c r="F37" s="10"/>
      <c r="G37" s="8"/>
      <c r="H37" s="8"/>
      <c r="I37" s="8"/>
      <c r="J37" s="8"/>
      <c r="K37" s="8"/>
      <c r="L37" s="8"/>
      <c r="M37" s="8"/>
      <c r="N37" s="8"/>
      <c r="O37" s="11">
        <v>0</v>
      </c>
      <c r="P37" s="11">
        <v>2000</v>
      </c>
      <c r="Q37" s="11">
        <v>479.3</v>
      </c>
      <c r="R37" s="11">
        <v>2479.3000000000002</v>
      </c>
      <c r="S37" s="73">
        <v>2479.3000000000002</v>
      </c>
      <c r="T37" s="73">
        <v>2479.3000000000002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2492.0817000000002</v>
      </c>
      <c r="AA37" s="73">
        <v>2492.0817000000002</v>
      </c>
      <c r="AB37" s="11">
        <v>0</v>
      </c>
      <c r="AC37" s="11">
        <v>2492.0817000000002</v>
      </c>
      <c r="AD37" s="11">
        <v>2492.0817000000002</v>
      </c>
      <c r="AE37" s="11">
        <v>2492.0817000000002</v>
      </c>
      <c r="AF37" s="11">
        <v>-12.781700000000001</v>
      </c>
      <c r="AG37" s="12">
        <v>1.0051553664340742</v>
      </c>
      <c r="AH37" s="11">
        <v>-12.781700000000001</v>
      </c>
      <c r="AI37" s="12">
        <v>1.0051553664340742</v>
      </c>
      <c r="AJ37" s="11">
        <v>0</v>
      </c>
      <c r="AK37" s="12"/>
      <c r="AL37" s="3"/>
    </row>
    <row r="38" spans="1:38" outlineLevel="2" x14ac:dyDescent="0.25">
      <c r="A38" s="8" t="s">
        <v>36</v>
      </c>
      <c r="B38" s="9" t="s">
        <v>127</v>
      </c>
      <c r="C38" s="8" t="s">
        <v>36</v>
      </c>
      <c r="D38" s="8"/>
      <c r="E38" s="8"/>
      <c r="F38" s="10"/>
      <c r="G38" s="8"/>
      <c r="H38" s="8"/>
      <c r="I38" s="8"/>
      <c r="J38" s="8"/>
      <c r="K38" s="8"/>
      <c r="L38" s="8"/>
      <c r="M38" s="8"/>
      <c r="N38" s="8"/>
      <c r="O38" s="11">
        <v>0</v>
      </c>
      <c r="P38" s="11">
        <v>2000</v>
      </c>
      <c r="Q38" s="11">
        <v>479.3</v>
      </c>
      <c r="R38" s="11">
        <v>2479.3000000000002</v>
      </c>
      <c r="S38" s="35">
        <v>2479.3000000000002</v>
      </c>
      <c r="T38" s="35">
        <v>2479.3000000000002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2492.0817000000002</v>
      </c>
      <c r="AA38" s="35">
        <v>2492.0817000000002</v>
      </c>
      <c r="AB38" s="11">
        <v>0</v>
      </c>
      <c r="AC38" s="11">
        <v>2492.0817000000002</v>
      </c>
      <c r="AD38" s="11">
        <v>2492.0817000000002</v>
      </c>
      <c r="AE38" s="11">
        <v>2492.0817000000002</v>
      </c>
      <c r="AF38" s="11">
        <v>-12.781700000000001</v>
      </c>
      <c r="AG38" s="12">
        <v>1.0051553664340742</v>
      </c>
      <c r="AH38" s="11">
        <v>-12.781700000000001</v>
      </c>
      <c r="AI38" s="12">
        <v>1.0051553664340742</v>
      </c>
      <c r="AJ38" s="11">
        <v>0</v>
      </c>
      <c r="AK38" s="12"/>
      <c r="AL38" s="3"/>
    </row>
    <row r="39" spans="1:38" ht="18" customHeight="1" outlineLevel="1" x14ac:dyDescent="0.25">
      <c r="A39" s="8" t="s">
        <v>37</v>
      </c>
      <c r="B39" s="9" t="s">
        <v>128</v>
      </c>
      <c r="C39" s="8" t="s">
        <v>37</v>
      </c>
      <c r="D39" s="8"/>
      <c r="E39" s="8"/>
      <c r="F39" s="10"/>
      <c r="G39" s="8"/>
      <c r="H39" s="8"/>
      <c r="I39" s="8"/>
      <c r="J39" s="8"/>
      <c r="K39" s="8"/>
      <c r="L39" s="8"/>
      <c r="M39" s="8"/>
      <c r="N39" s="8"/>
      <c r="O39" s="11">
        <v>0</v>
      </c>
      <c r="P39" s="11">
        <v>500</v>
      </c>
      <c r="Q39" s="11">
        <v>3969.4</v>
      </c>
      <c r="R39" s="11">
        <v>4469.3999999999996</v>
      </c>
      <c r="S39" s="73">
        <v>4469.3999999999996</v>
      </c>
      <c r="T39" s="73">
        <v>4469.3999999999996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3205.0693200000001</v>
      </c>
      <c r="AA39" s="73">
        <v>3205.0693200000001</v>
      </c>
      <c r="AB39" s="11">
        <v>0</v>
      </c>
      <c r="AC39" s="11">
        <v>3205.0693200000001</v>
      </c>
      <c r="AD39" s="11">
        <v>3205.0693200000001</v>
      </c>
      <c r="AE39" s="11">
        <v>3205.0693200000001</v>
      </c>
      <c r="AF39" s="11">
        <v>1264.33068</v>
      </c>
      <c r="AG39" s="12">
        <v>0.71711400187944685</v>
      </c>
      <c r="AH39" s="11">
        <v>1264.33068</v>
      </c>
      <c r="AI39" s="12">
        <v>0.71711400187944685</v>
      </c>
      <c r="AJ39" s="11">
        <v>0</v>
      </c>
      <c r="AK39" s="12"/>
      <c r="AL39" s="3"/>
    </row>
    <row r="40" spans="1:38" ht="57.75" customHeight="1" outlineLevel="2" x14ac:dyDescent="0.25">
      <c r="A40" s="8" t="s">
        <v>38</v>
      </c>
      <c r="B40" s="9" t="s">
        <v>129</v>
      </c>
      <c r="C40" s="8" t="s">
        <v>38</v>
      </c>
      <c r="D40" s="8"/>
      <c r="E40" s="8"/>
      <c r="F40" s="10"/>
      <c r="G40" s="8"/>
      <c r="H40" s="8"/>
      <c r="I40" s="8"/>
      <c r="J40" s="8"/>
      <c r="K40" s="8"/>
      <c r="L40" s="8"/>
      <c r="M40" s="8"/>
      <c r="N40" s="8"/>
      <c r="O40" s="11">
        <v>0</v>
      </c>
      <c r="P40" s="11">
        <v>0</v>
      </c>
      <c r="Q40" s="11">
        <v>2600</v>
      </c>
      <c r="R40" s="11">
        <v>2600</v>
      </c>
      <c r="S40" s="35">
        <v>2600</v>
      </c>
      <c r="T40" s="35">
        <v>2600</v>
      </c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35">
        <v>1335.5509999999999</v>
      </c>
      <c r="AA40" s="35">
        <v>1335.5509999999999</v>
      </c>
      <c r="AB40" s="11">
        <v>0</v>
      </c>
      <c r="AC40" s="11">
        <v>1335.5509999999999</v>
      </c>
      <c r="AD40" s="11">
        <v>1335.5509999999999</v>
      </c>
      <c r="AE40" s="11">
        <v>1335.5509999999999</v>
      </c>
      <c r="AF40" s="11">
        <v>1264.4490000000001</v>
      </c>
      <c r="AG40" s="12">
        <v>0.5136734615384615</v>
      </c>
      <c r="AH40" s="11">
        <v>1264.4490000000001</v>
      </c>
      <c r="AI40" s="12">
        <v>0.5136734615384615</v>
      </c>
      <c r="AJ40" s="11">
        <v>0</v>
      </c>
      <c r="AK40" s="12"/>
      <c r="AL40" s="3"/>
    </row>
    <row r="41" spans="1:38" ht="25.5" outlineLevel="3" x14ac:dyDescent="0.25">
      <c r="A41" s="8" t="s">
        <v>136</v>
      </c>
      <c r="B41" s="9" t="s">
        <v>137</v>
      </c>
      <c r="C41" s="8" t="s">
        <v>136</v>
      </c>
      <c r="D41" s="8"/>
      <c r="E41" s="8"/>
      <c r="F41" s="10"/>
      <c r="G41" s="8"/>
      <c r="H41" s="8"/>
      <c r="I41" s="8"/>
      <c r="J41" s="8"/>
      <c r="K41" s="8"/>
      <c r="L41" s="8"/>
      <c r="M41" s="8"/>
      <c r="N41" s="8"/>
      <c r="O41" s="11">
        <v>0</v>
      </c>
      <c r="P41" s="11">
        <v>500</v>
      </c>
      <c r="Q41" s="11">
        <v>1369.4</v>
      </c>
      <c r="R41" s="11">
        <v>1869.4</v>
      </c>
      <c r="S41" s="35">
        <v>1869.4</v>
      </c>
      <c r="T41" s="35">
        <v>1869.4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1869.5183199999999</v>
      </c>
      <c r="AA41" s="35">
        <v>1869.5183199999999</v>
      </c>
      <c r="AB41" s="11">
        <v>0</v>
      </c>
      <c r="AC41" s="11">
        <v>1335.5509999999999</v>
      </c>
      <c r="AD41" s="11">
        <v>1335.5509999999999</v>
      </c>
      <c r="AE41" s="11">
        <v>1335.5509999999999</v>
      </c>
      <c r="AF41" s="11">
        <v>1264.4490000000001</v>
      </c>
      <c r="AG41" s="12">
        <v>0.5136734615384615</v>
      </c>
      <c r="AH41" s="11">
        <v>1264.4490000000001</v>
      </c>
      <c r="AI41" s="12">
        <v>0.5136734615384615</v>
      </c>
      <c r="AJ41" s="11">
        <v>0</v>
      </c>
      <c r="AK41" s="12"/>
      <c r="AL41" s="3"/>
    </row>
    <row r="42" spans="1:38" outlineLevel="1" x14ac:dyDescent="0.25">
      <c r="A42" s="8" t="s">
        <v>39</v>
      </c>
      <c r="B42" s="9" t="s">
        <v>130</v>
      </c>
      <c r="C42" s="8" t="s">
        <v>39</v>
      </c>
      <c r="D42" s="8"/>
      <c r="E42" s="8"/>
      <c r="F42" s="10"/>
      <c r="G42" s="8"/>
      <c r="H42" s="8"/>
      <c r="I42" s="8"/>
      <c r="J42" s="8"/>
      <c r="K42" s="8"/>
      <c r="L42" s="8"/>
      <c r="M42" s="8"/>
      <c r="N42" s="8"/>
      <c r="O42" s="11">
        <v>0</v>
      </c>
      <c r="P42" s="11">
        <v>750</v>
      </c>
      <c r="Q42" s="11">
        <v>0</v>
      </c>
      <c r="R42" s="11">
        <v>750</v>
      </c>
      <c r="S42" s="73">
        <v>750</v>
      </c>
      <c r="T42" s="73">
        <v>750</v>
      </c>
      <c r="U42" s="73">
        <v>0</v>
      </c>
      <c r="V42" s="73">
        <v>0</v>
      </c>
      <c r="W42" s="73">
        <v>0</v>
      </c>
      <c r="X42" s="73">
        <v>0</v>
      </c>
      <c r="Y42" s="73">
        <v>0</v>
      </c>
      <c r="Z42" s="73">
        <v>510.96785999999997</v>
      </c>
      <c r="AA42" s="73">
        <v>510.96785999999997</v>
      </c>
      <c r="AB42" s="11">
        <v>0</v>
      </c>
      <c r="AC42" s="11">
        <v>510.96785999999997</v>
      </c>
      <c r="AD42" s="11">
        <v>510.96785999999997</v>
      </c>
      <c r="AE42" s="11">
        <v>510.96785999999997</v>
      </c>
      <c r="AF42" s="11">
        <v>239.03214</v>
      </c>
      <c r="AG42" s="12">
        <v>0.68129048000000003</v>
      </c>
      <c r="AH42" s="11">
        <v>239.03214</v>
      </c>
      <c r="AI42" s="12">
        <v>0.68129048000000003</v>
      </c>
      <c r="AJ42" s="11">
        <v>0</v>
      </c>
      <c r="AK42" s="12"/>
      <c r="AL42" s="3"/>
    </row>
    <row r="43" spans="1:38" outlineLevel="2" x14ac:dyDescent="0.25">
      <c r="A43" s="8" t="s">
        <v>40</v>
      </c>
      <c r="B43" s="9" t="s">
        <v>41</v>
      </c>
      <c r="C43" s="8" t="s">
        <v>40</v>
      </c>
      <c r="D43" s="8"/>
      <c r="E43" s="8"/>
      <c r="F43" s="10"/>
      <c r="G43" s="8"/>
      <c r="H43" s="8"/>
      <c r="I43" s="8"/>
      <c r="J43" s="8"/>
      <c r="K43" s="8"/>
      <c r="L43" s="8"/>
      <c r="M43" s="8"/>
      <c r="N43" s="8"/>
      <c r="O43" s="11">
        <v>0</v>
      </c>
      <c r="P43" s="11">
        <v>0</v>
      </c>
      <c r="Q43" s="11">
        <v>0</v>
      </c>
      <c r="R43" s="11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355.44956999999999</v>
      </c>
      <c r="AA43" s="35">
        <v>355.44956999999999</v>
      </c>
      <c r="AB43" s="11">
        <v>0</v>
      </c>
      <c r="AC43" s="11">
        <v>355.44956999999999</v>
      </c>
      <c r="AD43" s="11">
        <v>355.44956999999999</v>
      </c>
      <c r="AE43" s="11">
        <v>355.44956999999999</v>
      </c>
      <c r="AF43" s="11">
        <v>-355.44956999999999</v>
      </c>
      <c r="AG43" s="12"/>
      <c r="AH43" s="11">
        <v>-355.44956999999999</v>
      </c>
      <c r="AI43" s="12"/>
      <c r="AJ43" s="11">
        <v>0</v>
      </c>
      <c r="AK43" s="12"/>
      <c r="AL43" s="3"/>
    </row>
    <row r="44" spans="1:38" ht="78" customHeight="1" outlineLevel="2" x14ac:dyDescent="0.25">
      <c r="A44" s="8" t="s">
        <v>42</v>
      </c>
      <c r="B44" s="9" t="s">
        <v>131</v>
      </c>
      <c r="C44" s="8" t="s">
        <v>42</v>
      </c>
      <c r="D44" s="8"/>
      <c r="E44" s="8"/>
      <c r="F44" s="10"/>
      <c r="G44" s="8"/>
      <c r="H44" s="8"/>
      <c r="I44" s="8"/>
      <c r="J44" s="8"/>
      <c r="K44" s="8"/>
      <c r="L44" s="8"/>
      <c r="M44" s="8"/>
      <c r="N44" s="8"/>
      <c r="O44" s="11">
        <v>0</v>
      </c>
      <c r="P44" s="11">
        <v>0</v>
      </c>
      <c r="Q44" s="11">
        <v>0</v>
      </c>
      <c r="R44" s="11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55.285240000000002</v>
      </c>
      <c r="AA44" s="35">
        <v>55.285240000000002</v>
      </c>
      <c r="AB44" s="11">
        <v>0</v>
      </c>
      <c r="AC44" s="11">
        <v>55.285240000000002</v>
      </c>
      <c r="AD44" s="11">
        <v>55.285240000000002</v>
      </c>
      <c r="AE44" s="11">
        <v>55.285240000000002</v>
      </c>
      <c r="AF44" s="11">
        <v>-55.285240000000002</v>
      </c>
      <c r="AG44" s="12"/>
      <c r="AH44" s="11">
        <v>-55.285240000000002</v>
      </c>
      <c r="AI44" s="12"/>
      <c r="AJ44" s="11">
        <v>0</v>
      </c>
      <c r="AK44" s="12"/>
      <c r="AL44" s="3"/>
    </row>
    <row r="45" spans="1:38" outlineLevel="2" x14ac:dyDescent="0.25">
      <c r="A45" s="8" t="s">
        <v>43</v>
      </c>
      <c r="B45" s="9" t="s">
        <v>132</v>
      </c>
      <c r="C45" s="8" t="s">
        <v>43</v>
      </c>
      <c r="D45" s="8"/>
      <c r="E45" s="8"/>
      <c r="F45" s="10"/>
      <c r="G45" s="8"/>
      <c r="H45" s="8"/>
      <c r="I45" s="8"/>
      <c r="J45" s="8"/>
      <c r="K45" s="8"/>
      <c r="L45" s="8"/>
      <c r="M45" s="8"/>
      <c r="N45" s="8"/>
      <c r="O45" s="11">
        <v>0</v>
      </c>
      <c r="P45" s="11">
        <v>750</v>
      </c>
      <c r="Q45" s="11">
        <v>0</v>
      </c>
      <c r="R45" s="11">
        <v>750</v>
      </c>
      <c r="S45" s="35">
        <v>750</v>
      </c>
      <c r="T45" s="35">
        <v>750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34.555889999999998</v>
      </c>
      <c r="AA45" s="35">
        <v>34.555889999999998</v>
      </c>
      <c r="AB45" s="11">
        <v>0</v>
      </c>
      <c r="AC45" s="11">
        <v>34.555889999999998</v>
      </c>
      <c r="AD45" s="11">
        <v>34.555889999999998</v>
      </c>
      <c r="AE45" s="11">
        <v>34.555889999999998</v>
      </c>
      <c r="AF45" s="11">
        <v>715.44411000000002</v>
      </c>
      <c r="AG45" s="12">
        <v>4.6074520000000001E-2</v>
      </c>
      <c r="AH45" s="11">
        <v>715.44411000000002</v>
      </c>
      <c r="AI45" s="12">
        <v>4.6074520000000001E-2</v>
      </c>
      <c r="AJ45" s="11">
        <v>0</v>
      </c>
      <c r="AK45" s="12"/>
      <c r="AL45" s="3"/>
    </row>
    <row r="46" spans="1:38" outlineLevel="2" x14ac:dyDescent="0.25">
      <c r="A46" s="8" t="s">
        <v>44</v>
      </c>
      <c r="B46" s="9" t="s">
        <v>41</v>
      </c>
      <c r="C46" s="8" t="s">
        <v>44</v>
      </c>
      <c r="D46" s="8"/>
      <c r="E46" s="8"/>
      <c r="F46" s="10"/>
      <c r="G46" s="8"/>
      <c r="H46" s="8"/>
      <c r="I46" s="8"/>
      <c r="J46" s="8"/>
      <c r="K46" s="8"/>
      <c r="L46" s="8"/>
      <c r="M46" s="8"/>
      <c r="N46" s="8"/>
      <c r="O46" s="11">
        <v>0</v>
      </c>
      <c r="P46" s="11">
        <v>0</v>
      </c>
      <c r="Q46" s="11">
        <v>0</v>
      </c>
      <c r="R46" s="11">
        <v>0</v>
      </c>
      <c r="S46" s="35">
        <v>0</v>
      </c>
      <c r="T46" s="35">
        <v>0</v>
      </c>
      <c r="U46" s="35">
        <v>0</v>
      </c>
      <c r="V46" s="35">
        <v>0</v>
      </c>
      <c r="W46" s="35">
        <v>0</v>
      </c>
      <c r="X46" s="35">
        <v>0</v>
      </c>
      <c r="Y46" s="35">
        <v>0</v>
      </c>
      <c r="Z46" s="35">
        <v>65.677160000000001</v>
      </c>
      <c r="AA46" s="35">
        <v>65.677160000000001</v>
      </c>
      <c r="AB46" s="11">
        <v>0</v>
      </c>
      <c r="AC46" s="11">
        <v>65.677160000000001</v>
      </c>
      <c r="AD46" s="11">
        <v>65.677160000000001</v>
      </c>
      <c r="AE46" s="11">
        <v>65.677160000000001</v>
      </c>
      <c r="AF46" s="11">
        <v>-65.677160000000001</v>
      </c>
      <c r="AG46" s="12"/>
      <c r="AH46" s="11">
        <v>-65.677160000000001</v>
      </c>
      <c r="AI46" s="12"/>
      <c r="AJ46" s="11">
        <v>0</v>
      </c>
      <c r="AK46" s="12"/>
      <c r="AL46" s="3"/>
    </row>
    <row r="47" spans="1:38" outlineLevel="1" x14ac:dyDescent="0.25">
      <c r="A47" s="22" t="s">
        <v>45</v>
      </c>
      <c r="B47" s="23" t="s">
        <v>133</v>
      </c>
      <c r="C47" s="22" t="s">
        <v>45</v>
      </c>
      <c r="D47" s="22"/>
      <c r="E47" s="22"/>
      <c r="F47" s="24"/>
      <c r="G47" s="22"/>
      <c r="H47" s="22"/>
      <c r="I47" s="22"/>
      <c r="J47" s="22"/>
      <c r="K47" s="22"/>
      <c r="L47" s="22"/>
      <c r="M47" s="22"/>
      <c r="N47" s="22"/>
      <c r="O47" s="25">
        <v>0</v>
      </c>
      <c r="P47" s="25">
        <v>157.1</v>
      </c>
      <c r="Q47" s="25">
        <v>0</v>
      </c>
      <c r="R47" s="25">
        <v>157.1</v>
      </c>
      <c r="S47" s="74">
        <v>157.1</v>
      </c>
      <c r="T47" s="74">
        <v>157.1</v>
      </c>
      <c r="U47" s="74">
        <v>0</v>
      </c>
      <c r="V47" s="74">
        <v>0</v>
      </c>
      <c r="W47" s="74">
        <v>0</v>
      </c>
      <c r="X47" s="74">
        <v>0</v>
      </c>
      <c r="Y47" s="74">
        <v>0</v>
      </c>
      <c r="Z47" s="74">
        <v>59.494</v>
      </c>
      <c r="AA47" s="74">
        <v>59.494</v>
      </c>
      <c r="AB47" s="11">
        <v>0</v>
      </c>
      <c r="AC47" s="11">
        <v>59.494</v>
      </c>
      <c r="AD47" s="11">
        <v>59.494</v>
      </c>
      <c r="AE47" s="11">
        <v>59.494</v>
      </c>
      <c r="AF47" s="11">
        <v>97.605999999999995</v>
      </c>
      <c r="AG47" s="12">
        <v>0.37870146403564608</v>
      </c>
      <c r="AH47" s="11">
        <v>97.605999999999995</v>
      </c>
      <c r="AI47" s="12">
        <v>0.37870146403564608</v>
      </c>
      <c r="AJ47" s="11">
        <v>0</v>
      </c>
      <c r="AK47" s="12"/>
      <c r="AL47" s="3"/>
    </row>
    <row r="48" spans="1:38" outlineLevel="2" x14ac:dyDescent="0.25">
      <c r="A48" s="8" t="s">
        <v>46</v>
      </c>
      <c r="B48" s="9" t="s">
        <v>134</v>
      </c>
      <c r="C48" s="8" t="s">
        <v>46</v>
      </c>
      <c r="D48" s="8"/>
      <c r="E48" s="8"/>
      <c r="F48" s="10"/>
      <c r="G48" s="8"/>
      <c r="H48" s="8"/>
      <c r="I48" s="8"/>
      <c r="J48" s="8"/>
      <c r="K48" s="8"/>
      <c r="L48" s="8"/>
      <c r="M48" s="8"/>
      <c r="N48" s="8"/>
      <c r="O48" s="11">
        <v>0</v>
      </c>
      <c r="P48" s="11">
        <v>0</v>
      </c>
      <c r="Q48" s="11">
        <v>0</v>
      </c>
      <c r="R48" s="11">
        <v>0</v>
      </c>
      <c r="S48" s="35">
        <v>0</v>
      </c>
      <c r="T48" s="35">
        <v>0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-1.3240000000000001</v>
      </c>
      <c r="AA48" s="35">
        <v>-1.3240000000000001</v>
      </c>
      <c r="AB48" s="11">
        <v>0</v>
      </c>
      <c r="AC48" s="11">
        <v>-1.3240000000000001</v>
      </c>
      <c r="AD48" s="11">
        <v>-1.3240000000000001</v>
      </c>
      <c r="AE48" s="11">
        <v>-1.3240000000000001</v>
      </c>
      <c r="AF48" s="11">
        <v>1.3240000000000001</v>
      </c>
      <c r="AG48" s="12"/>
      <c r="AH48" s="11">
        <v>1.3240000000000001</v>
      </c>
      <c r="AI48" s="12"/>
      <c r="AJ48" s="11">
        <v>0</v>
      </c>
      <c r="AK48" s="12"/>
      <c r="AL48" s="3"/>
    </row>
    <row r="49" spans="1:38" outlineLevel="2" x14ac:dyDescent="0.25">
      <c r="A49" s="8" t="s">
        <v>47</v>
      </c>
      <c r="B49" s="9" t="s">
        <v>135</v>
      </c>
      <c r="C49" s="8" t="s">
        <v>47</v>
      </c>
      <c r="D49" s="8"/>
      <c r="E49" s="8"/>
      <c r="F49" s="10"/>
      <c r="G49" s="8"/>
      <c r="H49" s="8"/>
      <c r="I49" s="8"/>
      <c r="J49" s="8"/>
      <c r="K49" s="8"/>
      <c r="L49" s="8"/>
      <c r="M49" s="8"/>
      <c r="N49" s="8"/>
      <c r="O49" s="11">
        <v>0</v>
      </c>
      <c r="P49" s="11">
        <v>157.1</v>
      </c>
      <c r="Q49" s="11">
        <v>0</v>
      </c>
      <c r="R49" s="11">
        <v>157.1</v>
      </c>
      <c r="S49" s="35">
        <v>157.1</v>
      </c>
      <c r="T49" s="35">
        <v>157.1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60.817999999999998</v>
      </c>
      <c r="AA49" s="35">
        <v>60.817999999999998</v>
      </c>
      <c r="AB49" s="11">
        <v>0</v>
      </c>
      <c r="AC49" s="11">
        <v>60.817999999999998</v>
      </c>
      <c r="AD49" s="11">
        <v>60.817999999999998</v>
      </c>
      <c r="AE49" s="11">
        <v>60.817999999999998</v>
      </c>
      <c r="AF49" s="11">
        <v>96.281999999999996</v>
      </c>
      <c r="AG49" s="12">
        <v>0.38712921705919795</v>
      </c>
      <c r="AH49" s="11">
        <v>96.281999999999996</v>
      </c>
      <c r="AI49" s="12">
        <v>0.38712921705919795</v>
      </c>
      <c r="AJ49" s="11">
        <v>0</v>
      </c>
      <c r="AK49" s="12"/>
      <c r="AL49" s="3"/>
    </row>
    <row r="50" spans="1:38" x14ac:dyDescent="0.25">
      <c r="A50" s="8" t="s">
        <v>48</v>
      </c>
      <c r="B50" s="9" t="s">
        <v>138</v>
      </c>
      <c r="C50" s="8" t="s">
        <v>48</v>
      </c>
      <c r="D50" s="8"/>
      <c r="E50" s="8"/>
      <c r="F50" s="10"/>
      <c r="G50" s="8"/>
      <c r="H50" s="8"/>
      <c r="I50" s="8"/>
      <c r="J50" s="8"/>
      <c r="K50" s="8"/>
      <c r="L50" s="8"/>
      <c r="M50" s="8"/>
      <c r="N50" s="8"/>
      <c r="O50" s="11">
        <v>0</v>
      </c>
      <c r="P50" s="11">
        <v>312337.95149000001</v>
      </c>
      <c r="Q50" s="11">
        <v>199009.18427999999</v>
      </c>
      <c r="R50" s="11">
        <v>511347.13576999999</v>
      </c>
      <c r="S50" s="75">
        <f t="shared" ref="S50:AA50" si="1">S52+S55+S58+S68+S70+S72+S75+S80+S82+S84+S86+S88+S91</f>
        <v>511347.13576999999</v>
      </c>
      <c r="T50" s="75">
        <f t="shared" si="1"/>
        <v>511347.13576999999</v>
      </c>
      <c r="U50" s="75">
        <f t="shared" si="1"/>
        <v>0</v>
      </c>
      <c r="V50" s="75">
        <f t="shared" si="1"/>
        <v>0</v>
      </c>
      <c r="W50" s="75">
        <f t="shared" si="1"/>
        <v>0</v>
      </c>
      <c r="X50" s="75">
        <f t="shared" si="1"/>
        <v>0</v>
      </c>
      <c r="Y50" s="75">
        <f t="shared" si="1"/>
        <v>0</v>
      </c>
      <c r="Z50" s="75">
        <f t="shared" si="1"/>
        <v>510673.53241999989</v>
      </c>
      <c r="AA50" s="75">
        <f t="shared" si="1"/>
        <v>510673.53241999989</v>
      </c>
      <c r="AB50" s="11">
        <v>6619.8654999999999</v>
      </c>
      <c r="AC50" s="11">
        <v>517293.39792000002</v>
      </c>
      <c r="AD50" s="11">
        <v>510673.53242</v>
      </c>
      <c r="AE50" s="11">
        <v>510673.53242</v>
      </c>
      <c r="AF50" s="11">
        <v>673.60334999999998</v>
      </c>
      <c r="AG50" s="12">
        <v>0.99868268871989341</v>
      </c>
      <c r="AH50" s="11">
        <v>673.60334999999998</v>
      </c>
      <c r="AI50" s="12">
        <v>0.99868268871989341</v>
      </c>
      <c r="AJ50" s="11">
        <v>0</v>
      </c>
      <c r="AK50" s="12"/>
      <c r="AL50" s="3"/>
    </row>
    <row r="51" spans="1:38" ht="25.5" outlineLevel="1" x14ac:dyDescent="0.25">
      <c r="A51" s="38" t="s">
        <v>49</v>
      </c>
      <c r="B51" s="39" t="s">
        <v>139</v>
      </c>
      <c r="C51" s="38" t="s">
        <v>49</v>
      </c>
      <c r="D51" s="38"/>
      <c r="E51" s="38"/>
      <c r="F51" s="40"/>
      <c r="G51" s="38"/>
      <c r="H51" s="38"/>
      <c r="I51" s="38"/>
      <c r="J51" s="38"/>
      <c r="K51" s="38"/>
      <c r="L51" s="38"/>
      <c r="M51" s="38"/>
      <c r="N51" s="38"/>
      <c r="O51" s="41">
        <v>0</v>
      </c>
      <c r="P51" s="41">
        <v>312337.95149000001</v>
      </c>
      <c r="Q51" s="41">
        <v>198686.18319000001</v>
      </c>
      <c r="R51" s="41">
        <v>511024.13468000002</v>
      </c>
      <c r="S51" s="76">
        <v>511024.13468000002</v>
      </c>
      <c r="T51" s="76">
        <v>511024.13468000002</v>
      </c>
      <c r="U51" s="76">
        <v>0</v>
      </c>
      <c r="V51" s="76">
        <v>0</v>
      </c>
      <c r="W51" s="76">
        <v>0</v>
      </c>
      <c r="X51" s="76">
        <v>0</v>
      </c>
      <c r="Y51" s="76">
        <v>0</v>
      </c>
      <c r="Z51" s="76">
        <v>509819.85781999998</v>
      </c>
      <c r="AA51" s="76">
        <v>509819.85781999998</v>
      </c>
      <c r="AB51" s="11">
        <v>0</v>
      </c>
      <c r="AC51" s="11">
        <v>509819.85781999998</v>
      </c>
      <c r="AD51" s="11">
        <v>509819.85781999998</v>
      </c>
      <c r="AE51" s="11">
        <v>509819.85781999998</v>
      </c>
      <c r="AF51" s="11">
        <v>1204.2768599999999</v>
      </c>
      <c r="AG51" s="12">
        <v>0.99764340511871497</v>
      </c>
      <c r="AH51" s="11">
        <v>1204.2768599999999</v>
      </c>
      <c r="AI51" s="12">
        <v>0.99764340511871497</v>
      </c>
      <c r="AJ51" s="11">
        <v>0</v>
      </c>
      <c r="AK51" s="12"/>
      <c r="AL51" s="3"/>
    </row>
    <row r="52" spans="1:38" outlineLevel="2" x14ac:dyDescent="0.25">
      <c r="A52" s="8" t="s">
        <v>50</v>
      </c>
      <c r="B52" s="9" t="s">
        <v>141</v>
      </c>
      <c r="C52" s="8" t="s">
        <v>50</v>
      </c>
      <c r="D52" s="8"/>
      <c r="E52" s="8"/>
      <c r="F52" s="10"/>
      <c r="G52" s="8"/>
      <c r="H52" s="8"/>
      <c r="I52" s="8"/>
      <c r="J52" s="8"/>
      <c r="K52" s="8"/>
      <c r="L52" s="8"/>
      <c r="M52" s="8"/>
      <c r="N52" s="8"/>
      <c r="O52" s="11">
        <v>0</v>
      </c>
      <c r="P52" s="11">
        <v>35159.199999999997</v>
      </c>
      <c r="Q52" s="11">
        <v>0</v>
      </c>
      <c r="R52" s="11">
        <v>35159.199999999997</v>
      </c>
      <c r="S52" s="75">
        <v>35159.199999999997</v>
      </c>
      <c r="T52" s="75">
        <v>35159.199999999997</v>
      </c>
      <c r="U52" s="75">
        <v>0</v>
      </c>
      <c r="V52" s="75">
        <v>0</v>
      </c>
      <c r="W52" s="75">
        <v>0</v>
      </c>
      <c r="X52" s="75">
        <v>0</v>
      </c>
      <c r="Y52" s="75">
        <v>0</v>
      </c>
      <c r="Z52" s="75">
        <v>35159.199999999997</v>
      </c>
      <c r="AA52" s="75">
        <v>35159.199999999997</v>
      </c>
      <c r="AB52" s="11">
        <v>0</v>
      </c>
      <c r="AC52" s="11">
        <v>35159.199999999997</v>
      </c>
      <c r="AD52" s="11">
        <v>35159.199999999997</v>
      </c>
      <c r="AE52" s="11">
        <v>35159.199999999997</v>
      </c>
      <c r="AF52" s="11">
        <v>0</v>
      </c>
      <c r="AG52" s="12">
        <v>1</v>
      </c>
      <c r="AH52" s="11">
        <v>0</v>
      </c>
      <c r="AI52" s="12">
        <v>1</v>
      </c>
      <c r="AJ52" s="11">
        <v>0</v>
      </c>
      <c r="AK52" s="12"/>
      <c r="AL52" s="3"/>
    </row>
    <row r="53" spans="1:38" ht="25.5" outlineLevel="3" x14ac:dyDescent="0.25">
      <c r="A53" s="8" t="s">
        <v>51</v>
      </c>
      <c r="B53" s="9" t="s">
        <v>140</v>
      </c>
      <c r="C53" s="8" t="s">
        <v>51</v>
      </c>
      <c r="D53" s="8"/>
      <c r="E53" s="8"/>
      <c r="F53" s="10"/>
      <c r="G53" s="8"/>
      <c r="H53" s="8"/>
      <c r="I53" s="8"/>
      <c r="J53" s="8"/>
      <c r="K53" s="8"/>
      <c r="L53" s="8"/>
      <c r="M53" s="8"/>
      <c r="N53" s="8"/>
      <c r="O53" s="11">
        <v>0</v>
      </c>
      <c r="P53" s="11">
        <v>33535.4</v>
      </c>
      <c r="Q53" s="11">
        <v>0</v>
      </c>
      <c r="R53" s="11">
        <v>33535.4</v>
      </c>
      <c r="S53" s="37">
        <v>33535.4</v>
      </c>
      <c r="T53" s="37">
        <v>33535.4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33535.4</v>
      </c>
      <c r="AA53" s="37">
        <v>33535.4</v>
      </c>
      <c r="AB53" s="11">
        <v>0</v>
      </c>
      <c r="AC53" s="11">
        <v>33535.4</v>
      </c>
      <c r="AD53" s="11">
        <v>33535.4</v>
      </c>
      <c r="AE53" s="11">
        <v>33535.4</v>
      </c>
      <c r="AF53" s="11">
        <v>0</v>
      </c>
      <c r="AG53" s="12">
        <v>1</v>
      </c>
      <c r="AH53" s="11">
        <v>0</v>
      </c>
      <c r="AI53" s="12">
        <v>1</v>
      </c>
      <c r="AJ53" s="11">
        <v>0</v>
      </c>
      <c r="AK53" s="12"/>
      <c r="AL53" s="3"/>
    </row>
    <row r="54" spans="1:38" ht="25.5" outlineLevel="3" x14ac:dyDescent="0.25">
      <c r="A54" s="8" t="s">
        <v>52</v>
      </c>
      <c r="B54" s="9" t="s">
        <v>142</v>
      </c>
      <c r="C54" s="8" t="s">
        <v>52</v>
      </c>
      <c r="D54" s="8"/>
      <c r="E54" s="8"/>
      <c r="F54" s="10"/>
      <c r="G54" s="8"/>
      <c r="H54" s="8"/>
      <c r="I54" s="8"/>
      <c r="J54" s="8"/>
      <c r="K54" s="8"/>
      <c r="L54" s="8"/>
      <c r="M54" s="8"/>
      <c r="N54" s="8"/>
      <c r="O54" s="11">
        <v>0</v>
      </c>
      <c r="P54" s="11">
        <v>1623.8</v>
      </c>
      <c r="Q54" s="11">
        <v>0</v>
      </c>
      <c r="R54" s="11">
        <v>1623.8</v>
      </c>
      <c r="S54" s="37">
        <v>1623.8</v>
      </c>
      <c r="T54" s="37">
        <v>1623.8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1623.8</v>
      </c>
      <c r="AA54" s="37">
        <v>1623.8</v>
      </c>
      <c r="AB54" s="11">
        <v>0</v>
      </c>
      <c r="AC54" s="11">
        <v>1623.8</v>
      </c>
      <c r="AD54" s="11">
        <v>1623.8</v>
      </c>
      <c r="AE54" s="11">
        <v>1623.8</v>
      </c>
      <c r="AF54" s="11">
        <v>0</v>
      </c>
      <c r="AG54" s="12">
        <v>1</v>
      </c>
      <c r="AH54" s="11">
        <v>0</v>
      </c>
      <c r="AI54" s="12">
        <v>1</v>
      </c>
      <c r="AJ54" s="11">
        <v>0</v>
      </c>
      <c r="AK54" s="12"/>
      <c r="AL54" s="3"/>
    </row>
    <row r="55" spans="1:38" ht="25.5" outlineLevel="2" x14ac:dyDescent="0.25">
      <c r="A55" s="8" t="s">
        <v>53</v>
      </c>
      <c r="B55" s="9" t="s">
        <v>143</v>
      </c>
      <c r="C55" s="8" t="s">
        <v>53</v>
      </c>
      <c r="D55" s="8"/>
      <c r="E55" s="8"/>
      <c r="F55" s="10"/>
      <c r="G55" s="8"/>
      <c r="H55" s="8"/>
      <c r="I55" s="8"/>
      <c r="J55" s="8"/>
      <c r="K55" s="8"/>
      <c r="L55" s="8"/>
      <c r="M55" s="8"/>
      <c r="N55" s="8"/>
      <c r="O55" s="11">
        <v>0</v>
      </c>
      <c r="P55" s="11">
        <v>17066</v>
      </c>
      <c r="Q55" s="11">
        <v>26433.750800000002</v>
      </c>
      <c r="R55" s="11">
        <v>43499.750800000002</v>
      </c>
      <c r="S55" s="75">
        <v>43499.750800000002</v>
      </c>
      <c r="T55" s="75">
        <v>43499.750800000002</v>
      </c>
      <c r="U55" s="75">
        <v>0</v>
      </c>
      <c r="V55" s="75">
        <v>0</v>
      </c>
      <c r="W55" s="75">
        <v>0</v>
      </c>
      <c r="X55" s="75">
        <v>0</v>
      </c>
      <c r="Y55" s="75">
        <v>0</v>
      </c>
      <c r="Z55" s="75">
        <v>43499.750800000002</v>
      </c>
      <c r="AA55" s="75">
        <v>43499.750800000002</v>
      </c>
      <c r="AB55" s="11">
        <v>0</v>
      </c>
      <c r="AC55" s="11">
        <v>43499.750800000002</v>
      </c>
      <c r="AD55" s="11">
        <v>43499.750800000002</v>
      </c>
      <c r="AE55" s="11">
        <v>43499.750800000002</v>
      </c>
      <c r="AF55" s="11">
        <v>0</v>
      </c>
      <c r="AG55" s="12">
        <v>1</v>
      </c>
      <c r="AH55" s="11">
        <v>0</v>
      </c>
      <c r="AI55" s="12">
        <v>1</v>
      </c>
      <c r="AJ55" s="11">
        <v>0</v>
      </c>
      <c r="AK55" s="12"/>
      <c r="AL55" s="3"/>
    </row>
    <row r="56" spans="1:38" ht="68.25" customHeight="1" outlineLevel="3" x14ac:dyDescent="0.25">
      <c r="A56" s="8" t="s">
        <v>54</v>
      </c>
      <c r="B56" s="9" t="s">
        <v>144</v>
      </c>
      <c r="C56" s="8" t="s">
        <v>54</v>
      </c>
      <c r="D56" s="8"/>
      <c r="E56" s="8"/>
      <c r="F56" s="10"/>
      <c r="G56" s="8"/>
      <c r="H56" s="8"/>
      <c r="I56" s="8"/>
      <c r="J56" s="8"/>
      <c r="K56" s="8"/>
      <c r="L56" s="8"/>
      <c r="M56" s="8"/>
      <c r="N56" s="8"/>
      <c r="O56" s="11">
        <v>0</v>
      </c>
      <c r="P56" s="11">
        <v>17066</v>
      </c>
      <c r="Q56" s="11">
        <v>17619.362000000001</v>
      </c>
      <c r="R56" s="11">
        <v>34685.362000000001</v>
      </c>
      <c r="S56" s="37">
        <v>34685.362000000001</v>
      </c>
      <c r="T56" s="37">
        <v>34685.362000000001</v>
      </c>
      <c r="U56" s="37">
        <v>0</v>
      </c>
      <c r="V56" s="37">
        <v>0</v>
      </c>
      <c r="W56" s="37">
        <v>0</v>
      </c>
      <c r="X56" s="37">
        <v>0</v>
      </c>
      <c r="Y56" s="37">
        <v>0</v>
      </c>
      <c r="Z56" s="37">
        <v>34685.362000000001</v>
      </c>
      <c r="AA56" s="37">
        <v>34685.362000000001</v>
      </c>
      <c r="AB56" s="11">
        <v>0</v>
      </c>
      <c r="AC56" s="11">
        <v>34685.362000000001</v>
      </c>
      <c r="AD56" s="11">
        <v>34685.362000000001</v>
      </c>
      <c r="AE56" s="11">
        <v>34685.362000000001</v>
      </c>
      <c r="AF56" s="11">
        <v>0</v>
      </c>
      <c r="AG56" s="12">
        <v>1</v>
      </c>
      <c r="AH56" s="11">
        <v>0</v>
      </c>
      <c r="AI56" s="12">
        <v>1</v>
      </c>
      <c r="AJ56" s="11">
        <v>0</v>
      </c>
      <c r="AK56" s="12"/>
      <c r="AL56" s="3"/>
    </row>
    <row r="57" spans="1:38" ht="67.5" customHeight="1" outlineLevel="3" x14ac:dyDescent="0.25">
      <c r="A57" s="8" t="s">
        <v>55</v>
      </c>
      <c r="B57" s="9" t="s">
        <v>145</v>
      </c>
      <c r="C57" s="8" t="s">
        <v>55</v>
      </c>
      <c r="D57" s="8"/>
      <c r="E57" s="8"/>
      <c r="F57" s="10"/>
      <c r="G57" s="8"/>
      <c r="H57" s="8"/>
      <c r="I57" s="8"/>
      <c r="J57" s="8"/>
      <c r="K57" s="8"/>
      <c r="L57" s="8"/>
      <c r="M57" s="8"/>
      <c r="N57" s="8"/>
      <c r="O57" s="11">
        <v>0</v>
      </c>
      <c r="P57" s="11">
        <v>0</v>
      </c>
      <c r="Q57" s="11">
        <v>8814.3888000000006</v>
      </c>
      <c r="R57" s="11">
        <v>8814.3888000000006</v>
      </c>
      <c r="S57" s="37">
        <v>8814.3888000000006</v>
      </c>
      <c r="T57" s="37">
        <v>8814.3888000000006</v>
      </c>
      <c r="U57" s="37">
        <v>0</v>
      </c>
      <c r="V57" s="37">
        <v>0</v>
      </c>
      <c r="W57" s="37">
        <v>0</v>
      </c>
      <c r="X57" s="37">
        <v>0</v>
      </c>
      <c r="Y57" s="37">
        <v>0</v>
      </c>
      <c r="Z57" s="37">
        <v>8814.3888000000006</v>
      </c>
      <c r="AA57" s="37">
        <v>8814.3888000000006</v>
      </c>
      <c r="AB57" s="11">
        <v>0</v>
      </c>
      <c r="AC57" s="11">
        <v>8814.3888000000006</v>
      </c>
      <c r="AD57" s="11">
        <v>8814.3888000000006</v>
      </c>
      <c r="AE57" s="11">
        <v>8814.3888000000006</v>
      </c>
      <c r="AF57" s="11">
        <v>0</v>
      </c>
      <c r="AG57" s="12">
        <v>1</v>
      </c>
      <c r="AH57" s="11">
        <v>0</v>
      </c>
      <c r="AI57" s="12">
        <v>1</v>
      </c>
      <c r="AJ57" s="11">
        <v>0</v>
      </c>
      <c r="AK57" s="12"/>
      <c r="AL57" s="3"/>
    </row>
    <row r="58" spans="1:38" outlineLevel="2" x14ac:dyDescent="0.25">
      <c r="A58" s="8" t="s">
        <v>56</v>
      </c>
      <c r="B58" s="9" t="s">
        <v>41</v>
      </c>
      <c r="C58" s="8" t="s">
        <v>56</v>
      </c>
      <c r="D58" s="8"/>
      <c r="E58" s="8"/>
      <c r="F58" s="10"/>
      <c r="G58" s="8"/>
      <c r="H58" s="8"/>
      <c r="I58" s="8"/>
      <c r="J58" s="8"/>
      <c r="K58" s="8"/>
      <c r="L58" s="8"/>
      <c r="M58" s="8"/>
      <c r="N58" s="8"/>
      <c r="O58" s="11">
        <v>0</v>
      </c>
      <c r="P58" s="11">
        <v>18409.816490000001</v>
      </c>
      <c r="Q58" s="11">
        <v>11243.24057</v>
      </c>
      <c r="R58" s="11">
        <v>29653.057059999999</v>
      </c>
      <c r="S58" s="75">
        <f>S59+S60+S61++S62+S63+S64+S65+S66+S67</f>
        <v>29653.057059999999</v>
      </c>
      <c r="T58" s="75">
        <f t="shared" ref="T58:AA58" si="2">T59+T60+T61++T62+T63+T64+T65+T66++T67</f>
        <v>29653.057059999999</v>
      </c>
      <c r="U58" s="75">
        <f t="shared" si="2"/>
        <v>0</v>
      </c>
      <c r="V58" s="75">
        <f t="shared" si="2"/>
        <v>0</v>
      </c>
      <c r="W58" s="75">
        <f t="shared" si="2"/>
        <v>0</v>
      </c>
      <c r="X58" s="75">
        <f t="shared" si="2"/>
        <v>0</v>
      </c>
      <c r="Y58" s="75">
        <f t="shared" si="2"/>
        <v>0</v>
      </c>
      <c r="Z58" s="75">
        <f t="shared" si="2"/>
        <v>29652.569019999995</v>
      </c>
      <c r="AA58" s="75">
        <f t="shared" si="2"/>
        <v>29652.569019999995</v>
      </c>
      <c r="AB58" s="11">
        <v>0</v>
      </c>
      <c r="AC58" s="11">
        <v>29652.569019999999</v>
      </c>
      <c r="AD58" s="11">
        <v>29652.569019999999</v>
      </c>
      <c r="AE58" s="11">
        <v>29652.569019999999</v>
      </c>
      <c r="AF58" s="11">
        <v>0.48803999999999997</v>
      </c>
      <c r="AG58" s="12">
        <v>0.99998354166320824</v>
      </c>
      <c r="AH58" s="11">
        <v>0.48803999999999997</v>
      </c>
      <c r="AI58" s="12">
        <v>0.99998354166320824</v>
      </c>
      <c r="AJ58" s="11">
        <v>0</v>
      </c>
      <c r="AK58" s="12"/>
      <c r="AL58" s="3"/>
    </row>
    <row r="59" spans="1:38" ht="38.25" outlineLevel="3" x14ac:dyDescent="0.25">
      <c r="A59" s="8" t="s">
        <v>57</v>
      </c>
      <c r="B59" s="9" t="s">
        <v>146</v>
      </c>
      <c r="C59" s="8" t="s">
        <v>57</v>
      </c>
      <c r="D59" s="8"/>
      <c r="E59" s="8"/>
      <c r="F59" s="10"/>
      <c r="G59" s="8"/>
      <c r="H59" s="8"/>
      <c r="I59" s="8"/>
      <c r="J59" s="8"/>
      <c r="K59" s="8"/>
      <c r="L59" s="8"/>
      <c r="M59" s="8"/>
      <c r="N59" s="8"/>
      <c r="O59" s="11">
        <v>0</v>
      </c>
      <c r="P59" s="11">
        <v>0</v>
      </c>
      <c r="Q59" s="11">
        <v>3673</v>
      </c>
      <c r="R59" s="11">
        <v>3673</v>
      </c>
      <c r="S59" s="37">
        <v>3673</v>
      </c>
      <c r="T59" s="37">
        <v>3673</v>
      </c>
      <c r="U59" s="37">
        <v>0</v>
      </c>
      <c r="V59" s="37">
        <v>0</v>
      </c>
      <c r="W59" s="37">
        <v>0</v>
      </c>
      <c r="X59" s="37">
        <v>0</v>
      </c>
      <c r="Y59" s="37">
        <v>0</v>
      </c>
      <c r="Z59" s="37">
        <v>3673</v>
      </c>
      <c r="AA59" s="37">
        <v>3673</v>
      </c>
      <c r="AB59" s="11">
        <v>0</v>
      </c>
      <c r="AC59" s="11">
        <v>3673</v>
      </c>
      <c r="AD59" s="11">
        <v>3673</v>
      </c>
      <c r="AE59" s="11">
        <v>3673</v>
      </c>
      <c r="AF59" s="11">
        <v>0</v>
      </c>
      <c r="AG59" s="12">
        <v>1</v>
      </c>
      <c r="AH59" s="11">
        <v>0</v>
      </c>
      <c r="AI59" s="12">
        <v>1</v>
      </c>
      <c r="AJ59" s="11">
        <v>0</v>
      </c>
      <c r="AK59" s="12"/>
      <c r="AL59" s="3"/>
    </row>
    <row r="60" spans="1:38" ht="51" outlineLevel="3" x14ac:dyDescent="0.25">
      <c r="A60" s="8" t="s">
        <v>58</v>
      </c>
      <c r="B60" s="9" t="s">
        <v>147</v>
      </c>
      <c r="C60" s="8" t="s">
        <v>58</v>
      </c>
      <c r="D60" s="8"/>
      <c r="E60" s="8"/>
      <c r="F60" s="10"/>
      <c r="G60" s="8"/>
      <c r="H60" s="8"/>
      <c r="I60" s="8"/>
      <c r="J60" s="8"/>
      <c r="K60" s="8"/>
      <c r="L60" s="8"/>
      <c r="M60" s="8"/>
      <c r="N60" s="8"/>
      <c r="O60" s="11">
        <v>0</v>
      </c>
      <c r="P60" s="11">
        <v>0</v>
      </c>
      <c r="Q60" s="11">
        <v>4467.29061</v>
      </c>
      <c r="R60" s="11">
        <v>4467.29061</v>
      </c>
      <c r="S60" s="37">
        <v>4467.29061</v>
      </c>
      <c r="T60" s="37">
        <v>4467.29061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  <c r="Z60" s="37">
        <v>4467.29061</v>
      </c>
      <c r="AA60" s="37">
        <v>4467.29061</v>
      </c>
      <c r="AB60" s="11">
        <v>0</v>
      </c>
      <c r="AC60" s="11">
        <v>4467.29061</v>
      </c>
      <c r="AD60" s="11">
        <v>4467.29061</v>
      </c>
      <c r="AE60" s="11">
        <v>4467.29061</v>
      </c>
      <c r="AF60" s="11">
        <v>0</v>
      </c>
      <c r="AG60" s="12">
        <v>1</v>
      </c>
      <c r="AH60" s="11">
        <v>0</v>
      </c>
      <c r="AI60" s="12">
        <v>1</v>
      </c>
      <c r="AJ60" s="11">
        <v>0</v>
      </c>
      <c r="AK60" s="12"/>
      <c r="AL60" s="3"/>
    </row>
    <row r="61" spans="1:38" ht="51" outlineLevel="3" x14ac:dyDescent="0.25">
      <c r="A61" s="8" t="s">
        <v>59</v>
      </c>
      <c r="B61" s="9" t="s">
        <v>148</v>
      </c>
      <c r="C61" s="8" t="s">
        <v>59</v>
      </c>
      <c r="D61" s="8"/>
      <c r="E61" s="8"/>
      <c r="F61" s="10"/>
      <c r="G61" s="8"/>
      <c r="H61" s="8"/>
      <c r="I61" s="8"/>
      <c r="J61" s="8"/>
      <c r="K61" s="8"/>
      <c r="L61" s="8"/>
      <c r="M61" s="8"/>
      <c r="N61" s="8"/>
      <c r="O61" s="11">
        <v>0</v>
      </c>
      <c r="P61" s="11">
        <v>0</v>
      </c>
      <c r="Q61" s="11">
        <v>191.64999</v>
      </c>
      <c r="R61" s="11">
        <v>191.64999</v>
      </c>
      <c r="S61" s="37">
        <v>191.64999</v>
      </c>
      <c r="T61" s="37">
        <v>191.64999</v>
      </c>
      <c r="U61" s="37">
        <v>0</v>
      </c>
      <c r="V61" s="37">
        <v>0</v>
      </c>
      <c r="W61" s="37">
        <v>0</v>
      </c>
      <c r="X61" s="37">
        <v>0</v>
      </c>
      <c r="Y61" s="37">
        <v>0</v>
      </c>
      <c r="Z61" s="37">
        <v>191.64999</v>
      </c>
      <c r="AA61" s="37">
        <v>191.64999</v>
      </c>
      <c r="AB61" s="11">
        <v>0</v>
      </c>
      <c r="AC61" s="11">
        <v>191.64999</v>
      </c>
      <c r="AD61" s="11">
        <v>191.64999</v>
      </c>
      <c r="AE61" s="11">
        <v>191.64999</v>
      </c>
      <c r="AF61" s="11">
        <v>0</v>
      </c>
      <c r="AG61" s="12">
        <v>1</v>
      </c>
      <c r="AH61" s="11">
        <v>0</v>
      </c>
      <c r="AI61" s="12">
        <v>1</v>
      </c>
      <c r="AJ61" s="11">
        <v>0</v>
      </c>
      <c r="AK61" s="12"/>
      <c r="AL61" s="3"/>
    </row>
    <row r="62" spans="1:38" ht="51" outlineLevel="3" x14ac:dyDescent="0.25">
      <c r="A62" s="8" t="s">
        <v>60</v>
      </c>
      <c r="B62" s="9" t="s">
        <v>149</v>
      </c>
      <c r="C62" s="8" t="s">
        <v>60</v>
      </c>
      <c r="D62" s="8"/>
      <c r="E62" s="8"/>
      <c r="F62" s="10"/>
      <c r="G62" s="8"/>
      <c r="H62" s="8"/>
      <c r="I62" s="8"/>
      <c r="J62" s="8"/>
      <c r="K62" s="8"/>
      <c r="L62" s="8"/>
      <c r="M62" s="8"/>
      <c r="N62" s="8"/>
      <c r="O62" s="11">
        <v>0</v>
      </c>
      <c r="P62" s="11">
        <v>6615.5</v>
      </c>
      <c r="Q62" s="11">
        <v>-682.26229000000001</v>
      </c>
      <c r="R62" s="11">
        <v>5933.2377100000003</v>
      </c>
      <c r="S62" s="37">
        <v>5933.2377100000003</v>
      </c>
      <c r="T62" s="37">
        <v>5933.2377100000003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5932.9011200000004</v>
      </c>
      <c r="AA62" s="37">
        <v>5932.9011200000004</v>
      </c>
      <c r="AB62" s="11">
        <v>0</v>
      </c>
      <c r="AC62" s="11">
        <v>5932.9011200000004</v>
      </c>
      <c r="AD62" s="11">
        <v>5932.9011200000004</v>
      </c>
      <c r="AE62" s="11">
        <v>5932.9011200000004</v>
      </c>
      <c r="AF62" s="11">
        <v>0.33659</v>
      </c>
      <c r="AG62" s="12">
        <v>0.9999432704340443</v>
      </c>
      <c r="AH62" s="11">
        <v>0.33659</v>
      </c>
      <c r="AI62" s="12">
        <v>0.9999432704340443</v>
      </c>
      <c r="AJ62" s="11">
        <v>0</v>
      </c>
      <c r="AK62" s="12"/>
      <c r="AL62" s="3"/>
    </row>
    <row r="63" spans="1:38" ht="25.5" outlineLevel="3" x14ac:dyDescent="0.25">
      <c r="A63" s="8" t="s">
        <v>61</v>
      </c>
      <c r="B63" s="9" t="s">
        <v>150</v>
      </c>
      <c r="C63" s="8" t="s">
        <v>61</v>
      </c>
      <c r="D63" s="8"/>
      <c r="E63" s="8"/>
      <c r="F63" s="10"/>
      <c r="G63" s="8"/>
      <c r="H63" s="8"/>
      <c r="I63" s="8"/>
      <c r="J63" s="8"/>
      <c r="K63" s="8"/>
      <c r="L63" s="8"/>
      <c r="M63" s="8"/>
      <c r="N63" s="8"/>
      <c r="O63" s="11">
        <v>0</v>
      </c>
      <c r="P63" s="11">
        <v>7604.60437</v>
      </c>
      <c r="Q63" s="11">
        <v>-49.76876</v>
      </c>
      <c r="R63" s="11">
        <v>7554.8356100000001</v>
      </c>
      <c r="S63" s="37">
        <v>7554.8356100000001</v>
      </c>
      <c r="T63" s="37">
        <v>7554.8356100000001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7554.8356100000001</v>
      </c>
      <c r="AA63" s="37">
        <v>7554.8356100000001</v>
      </c>
      <c r="AB63" s="11">
        <v>0</v>
      </c>
      <c r="AC63" s="11">
        <v>7554.8356100000001</v>
      </c>
      <c r="AD63" s="11">
        <v>7554.8356100000001</v>
      </c>
      <c r="AE63" s="11">
        <v>7554.8356100000001</v>
      </c>
      <c r="AF63" s="11">
        <v>0</v>
      </c>
      <c r="AG63" s="12">
        <v>1</v>
      </c>
      <c r="AH63" s="11">
        <v>0</v>
      </c>
      <c r="AI63" s="12">
        <v>1</v>
      </c>
      <c r="AJ63" s="11">
        <v>0</v>
      </c>
      <c r="AK63" s="12"/>
      <c r="AL63" s="3"/>
    </row>
    <row r="64" spans="1:38" ht="38.25" outlineLevel="3" x14ac:dyDescent="0.25">
      <c r="A64" s="8" t="s">
        <v>62</v>
      </c>
      <c r="B64" s="9" t="s">
        <v>151</v>
      </c>
      <c r="C64" s="8" t="s">
        <v>62</v>
      </c>
      <c r="D64" s="8"/>
      <c r="E64" s="8"/>
      <c r="F64" s="10"/>
      <c r="G64" s="8"/>
      <c r="H64" s="8"/>
      <c r="I64" s="8"/>
      <c r="J64" s="8"/>
      <c r="K64" s="8"/>
      <c r="L64" s="8"/>
      <c r="M64" s="8"/>
      <c r="N64" s="8"/>
      <c r="O64" s="11">
        <v>0</v>
      </c>
      <c r="P64" s="11">
        <v>0</v>
      </c>
      <c r="Q64" s="11">
        <v>32.929290000000002</v>
      </c>
      <c r="R64" s="11">
        <v>32.929290000000002</v>
      </c>
      <c r="S64" s="37">
        <v>32.929290000000002</v>
      </c>
      <c r="T64" s="37">
        <v>32.929290000000002</v>
      </c>
      <c r="U64" s="37">
        <v>0</v>
      </c>
      <c r="V64" s="37">
        <v>0</v>
      </c>
      <c r="W64" s="37">
        <v>0</v>
      </c>
      <c r="X64" s="37">
        <v>0</v>
      </c>
      <c r="Y64" s="37">
        <v>0</v>
      </c>
      <c r="Z64" s="37">
        <v>32.929290000000002</v>
      </c>
      <c r="AA64" s="37">
        <v>32.929290000000002</v>
      </c>
      <c r="AB64" s="11">
        <v>0</v>
      </c>
      <c r="AC64" s="11">
        <v>32.929290000000002</v>
      </c>
      <c r="AD64" s="11">
        <v>32.929290000000002</v>
      </c>
      <c r="AE64" s="11">
        <v>32.929290000000002</v>
      </c>
      <c r="AF64" s="11">
        <v>0</v>
      </c>
      <c r="AG64" s="12">
        <v>1</v>
      </c>
      <c r="AH64" s="11">
        <v>0</v>
      </c>
      <c r="AI64" s="12">
        <v>1</v>
      </c>
      <c r="AJ64" s="11">
        <v>0</v>
      </c>
      <c r="AK64" s="12"/>
      <c r="AL64" s="3"/>
    </row>
    <row r="65" spans="1:38" ht="25.5" outlineLevel="3" x14ac:dyDescent="0.25">
      <c r="A65" s="8" t="s">
        <v>63</v>
      </c>
      <c r="B65" s="9" t="s">
        <v>152</v>
      </c>
      <c r="C65" s="8" t="s">
        <v>63</v>
      </c>
      <c r="D65" s="8"/>
      <c r="E65" s="8"/>
      <c r="F65" s="10"/>
      <c r="G65" s="8"/>
      <c r="H65" s="8"/>
      <c r="I65" s="8"/>
      <c r="J65" s="8"/>
      <c r="K65" s="8"/>
      <c r="L65" s="8"/>
      <c r="M65" s="8"/>
      <c r="N65" s="8"/>
      <c r="O65" s="11">
        <v>0</v>
      </c>
      <c r="P65" s="11">
        <v>3188.5</v>
      </c>
      <c r="Q65" s="11">
        <v>-3.9460299999999999</v>
      </c>
      <c r="R65" s="11">
        <v>3184.5539699999999</v>
      </c>
      <c r="S65" s="37">
        <v>3184.5539699999999</v>
      </c>
      <c r="T65" s="37">
        <v>3184.5539699999999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3184.4025200000001</v>
      </c>
      <c r="AA65" s="37">
        <v>3184.4025200000001</v>
      </c>
      <c r="AB65" s="11">
        <v>0</v>
      </c>
      <c r="AC65" s="11">
        <v>3184.4025200000001</v>
      </c>
      <c r="AD65" s="11">
        <v>3184.4025200000001</v>
      </c>
      <c r="AE65" s="11">
        <v>3184.4025200000001</v>
      </c>
      <c r="AF65" s="11">
        <v>0.15145</v>
      </c>
      <c r="AG65" s="12">
        <v>0.99995244231957547</v>
      </c>
      <c r="AH65" s="11">
        <v>0.15145</v>
      </c>
      <c r="AI65" s="12">
        <v>0.99995244231957547</v>
      </c>
      <c r="AJ65" s="11">
        <v>0</v>
      </c>
      <c r="AK65" s="12"/>
      <c r="AL65" s="3"/>
    </row>
    <row r="66" spans="1:38" ht="25.5" outlineLevel="3" x14ac:dyDescent="0.25">
      <c r="A66" s="8" t="s">
        <v>64</v>
      </c>
      <c r="B66" s="9" t="s">
        <v>153</v>
      </c>
      <c r="C66" s="8" t="s">
        <v>64</v>
      </c>
      <c r="D66" s="8"/>
      <c r="E66" s="8"/>
      <c r="F66" s="10"/>
      <c r="G66" s="8"/>
      <c r="H66" s="8"/>
      <c r="I66" s="8"/>
      <c r="J66" s="8"/>
      <c r="K66" s="8"/>
      <c r="L66" s="8"/>
      <c r="M66" s="8"/>
      <c r="N66" s="8"/>
      <c r="O66" s="11">
        <v>0</v>
      </c>
      <c r="P66" s="11">
        <v>1001.21212</v>
      </c>
      <c r="Q66" s="11">
        <v>3525.3922299999999</v>
      </c>
      <c r="R66" s="11">
        <v>4526.6043499999996</v>
      </c>
      <c r="S66" s="37">
        <v>4526.6043499999996</v>
      </c>
      <c r="T66" s="37">
        <v>4526.6043499999996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  <c r="Z66" s="37">
        <v>4526.6043499999996</v>
      </c>
      <c r="AA66" s="37">
        <v>4526.6043499999996</v>
      </c>
      <c r="AB66" s="11">
        <v>0</v>
      </c>
      <c r="AC66" s="11">
        <v>4526.6043499999996</v>
      </c>
      <c r="AD66" s="11">
        <v>4526.6043499999996</v>
      </c>
      <c r="AE66" s="11">
        <v>4526.6043499999996</v>
      </c>
      <c r="AF66" s="11">
        <v>0</v>
      </c>
      <c r="AG66" s="12">
        <v>1</v>
      </c>
      <c r="AH66" s="11">
        <v>0</v>
      </c>
      <c r="AI66" s="12">
        <v>1</v>
      </c>
      <c r="AJ66" s="11">
        <v>0</v>
      </c>
      <c r="AK66" s="12"/>
      <c r="AL66" s="3"/>
    </row>
    <row r="67" spans="1:38" ht="25.5" outlineLevel="3" x14ac:dyDescent="0.25">
      <c r="A67" s="8" t="s">
        <v>65</v>
      </c>
      <c r="B67" s="9" t="s">
        <v>154</v>
      </c>
      <c r="C67" s="8" t="s">
        <v>65</v>
      </c>
      <c r="D67" s="8"/>
      <c r="E67" s="8"/>
      <c r="F67" s="10"/>
      <c r="G67" s="8"/>
      <c r="H67" s="8"/>
      <c r="I67" s="8"/>
      <c r="J67" s="8"/>
      <c r="K67" s="8"/>
      <c r="L67" s="8"/>
      <c r="M67" s="8"/>
      <c r="N67" s="8"/>
      <c r="O67" s="11">
        <v>0</v>
      </c>
      <c r="P67" s="11">
        <v>0</v>
      </c>
      <c r="Q67" s="11">
        <v>88.955529999999996</v>
      </c>
      <c r="R67" s="11">
        <v>88.955529999999996</v>
      </c>
      <c r="S67" s="37">
        <v>88.955529999999996</v>
      </c>
      <c r="T67" s="37">
        <v>88.955529999999996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88.955529999999996</v>
      </c>
      <c r="AA67" s="37">
        <v>88.955529999999996</v>
      </c>
      <c r="AB67" s="11">
        <v>0</v>
      </c>
      <c r="AC67" s="11">
        <v>88.955529999999996</v>
      </c>
      <c r="AD67" s="11">
        <v>88.955529999999996</v>
      </c>
      <c r="AE67" s="11">
        <v>88.955529999999996</v>
      </c>
      <c r="AF67" s="11">
        <v>0</v>
      </c>
      <c r="AG67" s="12">
        <v>1</v>
      </c>
      <c r="AH67" s="11">
        <v>0</v>
      </c>
      <c r="AI67" s="12">
        <v>1</v>
      </c>
      <c r="AJ67" s="11">
        <v>0</v>
      </c>
      <c r="AK67" s="12"/>
      <c r="AL67" s="3"/>
    </row>
    <row r="68" spans="1:38" outlineLevel="2" x14ac:dyDescent="0.25">
      <c r="A68" s="8" t="s">
        <v>66</v>
      </c>
      <c r="B68" s="9" t="s">
        <v>41</v>
      </c>
      <c r="C68" s="8" t="s">
        <v>66</v>
      </c>
      <c r="D68" s="8"/>
      <c r="E68" s="8"/>
      <c r="F68" s="10"/>
      <c r="G68" s="8"/>
      <c r="H68" s="8"/>
      <c r="I68" s="8"/>
      <c r="J68" s="8"/>
      <c r="K68" s="8"/>
      <c r="L68" s="8"/>
      <c r="M68" s="8"/>
      <c r="N68" s="8"/>
      <c r="O68" s="11">
        <v>0</v>
      </c>
      <c r="P68" s="11">
        <v>0</v>
      </c>
      <c r="Q68" s="11">
        <v>2774.8939999999998</v>
      </c>
      <c r="R68" s="11">
        <v>2774.8939999999998</v>
      </c>
      <c r="S68" s="75">
        <v>2774.8939999999998</v>
      </c>
      <c r="T68" s="75">
        <v>2774.8939999999998</v>
      </c>
      <c r="U68" s="75">
        <v>0</v>
      </c>
      <c r="V68" s="75">
        <v>0</v>
      </c>
      <c r="W68" s="75">
        <v>0</v>
      </c>
      <c r="X68" s="75">
        <v>0</v>
      </c>
      <c r="Y68" s="75">
        <v>0</v>
      </c>
      <c r="Z68" s="75">
        <v>1991.653</v>
      </c>
      <c r="AA68" s="75">
        <v>1991.653</v>
      </c>
      <c r="AB68" s="11">
        <v>0</v>
      </c>
      <c r="AC68" s="11">
        <v>1991.653</v>
      </c>
      <c r="AD68" s="11">
        <v>1991.653</v>
      </c>
      <c r="AE68" s="11">
        <v>1991.653</v>
      </c>
      <c r="AF68" s="11">
        <v>783.24099999999999</v>
      </c>
      <c r="AG68" s="12">
        <v>0.7177402091755577</v>
      </c>
      <c r="AH68" s="11">
        <v>783.24099999999999</v>
      </c>
      <c r="AI68" s="12">
        <v>0.7177402091755577</v>
      </c>
      <c r="AJ68" s="11">
        <v>0</v>
      </c>
      <c r="AK68" s="12"/>
      <c r="AL68" s="3"/>
    </row>
    <row r="69" spans="1:38" ht="25.5" outlineLevel="3" x14ac:dyDescent="0.25">
      <c r="A69" s="8" t="s">
        <v>67</v>
      </c>
      <c r="B69" s="9" t="s">
        <v>155</v>
      </c>
      <c r="C69" s="8" t="s">
        <v>67</v>
      </c>
      <c r="D69" s="8"/>
      <c r="E69" s="8"/>
      <c r="F69" s="10"/>
      <c r="G69" s="8"/>
      <c r="H69" s="8"/>
      <c r="I69" s="8"/>
      <c r="J69" s="8"/>
      <c r="K69" s="8"/>
      <c r="L69" s="8"/>
      <c r="M69" s="8"/>
      <c r="N69" s="8"/>
      <c r="O69" s="11">
        <v>0</v>
      </c>
      <c r="P69" s="11">
        <v>0</v>
      </c>
      <c r="Q69" s="11">
        <v>2774.8939999999998</v>
      </c>
      <c r="R69" s="11">
        <v>2774.8939999999998</v>
      </c>
      <c r="S69" s="37">
        <v>2774.8939999999998</v>
      </c>
      <c r="T69" s="37">
        <v>2774.8939999999998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1991.653</v>
      </c>
      <c r="AA69" s="37">
        <v>1991.653</v>
      </c>
      <c r="AB69" s="11">
        <v>0</v>
      </c>
      <c r="AC69" s="11">
        <v>1991.653</v>
      </c>
      <c r="AD69" s="11">
        <v>1991.653</v>
      </c>
      <c r="AE69" s="11">
        <v>1991.653</v>
      </c>
      <c r="AF69" s="11">
        <v>783.24099999999999</v>
      </c>
      <c r="AG69" s="12">
        <v>0.7177402091755577</v>
      </c>
      <c r="AH69" s="11">
        <v>783.24099999999999</v>
      </c>
      <c r="AI69" s="12">
        <v>0.7177402091755577</v>
      </c>
      <c r="AJ69" s="11">
        <v>0</v>
      </c>
      <c r="AK69" s="12"/>
      <c r="AL69" s="3"/>
    </row>
    <row r="70" spans="1:38" ht="25.5" outlineLevel="2" x14ac:dyDescent="0.25">
      <c r="A70" s="8" t="s">
        <v>68</v>
      </c>
      <c r="B70" s="9" t="s">
        <v>156</v>
      </c>
      <c r="C70" s="8" t="s">
        <v>68</v>
      </c>
      <c r="D70" s="8"/>
      <c r="E70" s="8"/>
      <c r="F70" s="10"/>
      <c r="G70" s="8"/>
      <c r="H70" s="8"/>
      <c r="I70" s="8"/>
      <c r="J70" s="8"/>
      <c r="K70" s="8"/>
      <c r="L70" s="8"/>
      <c r="M70" s="8"/>
      <c r="N70" s="8"/>
      <c r="O70" s="11">
        <v>0</v>
      </c>
      <c r="P70" s="11">
        <v>46554.400000000001</v>
      </c>
      <c r="Q70" s="11">
        <v>116449.66018000001</v>
      </c>
      <c r="R70" s="11">
        <v>163004.06018</v>
      </c>
      <c r="S70" s="75">
        <v>163004.06018</v>
      </c>
      <c r="T70" s="75">
        <v>163004.06018</v>
      </c>
      <c r="U70" s="75">
        <v>0</v>
      </c>
      <c r="V70" s="75">
        <v>0</v>
      </c>
      <c r="W70" s="75">
        <v>0</v>
      </c>
      <c r="X70" s="75">
        <v>0</v>
      </c>
      <c r="Y70" s="75">
        <v>0</v>
      </c>
      <c r="Z70" s="75">
        <v>162852.06537999999</v>
      </c>
      <c r="AA70" s="75">
        <v>162852.06537999999</v>
      </c>
      <c r="AB70" s="11">
        <v>0</v>
      </c>
      <c r="AC70" s="11">
        <v>162852.06537999999</v>
      </c>
      <c r="AD70" s="11">
        <v>162852.06537999999</v>
      </c>
      <c r="AE70" s="11">
        <v>162852.06537999999</v>
      </c>
      <c r="AF70" s="11">
        <v>151.9948</v>
      </c>
      <c r="AG70" s="12">
        <v>0.99906753979114293</v>
      </c>
      <c r="AH70" s="11">
        <v>151.9948</v>
      </c>
      <c r="AI70" s="12">
        <v>0.99906753979114293</v>
      </c>
      <c r="AJ70" s="11">
        <v>0</v>
      </c>
      <c r="AK70" s="12"/>
      <c r="AL70" s="3"/>
    </row>
    <row r="71" spans="1:38" outlineLevel="3" x14ac:dyDescent="0.25">
      <c r="A71" s="8" t="s">
        <v>69</v>
      </c>
      <c r="B71" s="9" t="s">
        <v>157</v>
      </c>
      <c r="C71" s="8" t="s">
        <v>69</v>
      </c>
      <c r="D71" s="8"/>
      <c r="E71" s="8"/>
      <c r="F71" s="10"/>
      <c r="G71" s="8"/>
      <c r="H71" s="8"/>
      <c r="I71" s="8"/>
      <c r="J71" s="8"/>
      <c r="K71" s="8"/>
      <c r="L71" s="8"/>
      <c r="M71" s="8"/>
      <c r="N71" s="8"/>
      <c r="O71" s="11">
        <v>0</v>
      </c>
      <c r="P71" s="11">
        <v>46554.400000000001</v>
      </c>
      <c r="Q71" s="11">
        <v>116449.66018000001</v>
      </c>
      <c r="R71" s="11">
        <v>163004.06018</v>
      </c>
      <c r="S71" s="37">
        <v>163004.06018</v>
      </c>
      <c r="T71" s="37">
        <v>163004.06018</v>
      </c>
      <c r="U71" s="37">
        <v>0</v>
      </c>
      <c r="V71" s="37">
        <v>0</v>
      </c>
      <c r="W71" s="37">
        <v>0</v>
      </c>
      <c r="X71" s="37">
        <v>0</v>
      </c>
      <c r="Y71" s="37">
        <v>0</v>
      </c>
      <c r="Z71" s="37">
        <v>162852.06537999999</v>
      </c>
      <c r="AA71" s="37">
        <v>162852.06537999999</v>
      </c>
      <c r="AB71" s="11">
        <v>0</v>
      </c>
      <c r="AC71" s="11">
        <v>162852.06537999999</v>
      </c>
      <c r="AD71" s="11">
        <v>162852.06537999999</v>
      </c>
      <c r="AE71" s="11">
        <v>162852.06537999999</v>
      </c>
      <c r="AF71" s="11">
        <v>151.9948</v>
      </c>
      <c r="AG71" s="12">
        <v>0.99906753979114293</v>
      </c>
      <c r="AH71" s="11">
        <v>151.9948</v>
      </c>
      <c r="AI71" s="12">
        <v>0.99906753979114293</v>
      </c>
      <c r="AJ71" s="11">
        <v>0</v>
      </c>
      <c r="AK71" s="12"/>
      <c r="AL71" s="3"/>
    </row>
    <row r="72" spans="1:38" outlineLevel="2" x14ac:dyDescent="0.25">
      <c r="A72" s="8" t="s">
        <v>70</v>
      </c>
      <c r="B72" s="9" t="s">
        <v>158</v>
      </c>
      <c r="C72" s="8" t="s">
        <v>70</v>
      </c>
      <c r="D72" s="8"/>
      <c r="E72" s="8"/>
      <c r="F72" s="10"/>
      <c r="G72" s="8"/>
      <c r="H72" s="8"/>
      <c r="I72" s="8"/>
      <c r="J72" s="8"/>
      <c r="K72" s="8"/>
      <c r="L72" s="8"/>
      <c r="M72" s="8"/>
      <c r="N72" s="8"/>
      <c r="O72" s="11">
        <v>0</v>
      </c>
      <c r="P72" s="11">
        <v>173448.9</v>
      </c>
      <c r="Q72" s="11">
        <v>33025.137000000002</v>
      </c>
      <c r="R72" s="11">
        <v>206474.03700000001</v>
      </c>
      <c r="S72" s="75">
        <v>206474.03700000001</v>
      </c>
      <c r="T72" s="75">
        <v>206474.03700000001</v>
      </c>
      <c r="U72" s="75">
        <v>0</v>
      </c>
      <c r="V72" s="75">
        <v>0</v>
      </c>
      <c r="W72" s="75">
        <v>0</v>
      </c>
      <c r="X72" s="75">
        <v>0</v>
      </c>
      <c r="Y72" s="75">
        <v>0</v>
      </c>
      <c r="Z72" s="75">
        <v>206206.27132999999</v>
      </c>
      <c r="AA72" s="75">
        <v>206206.27132999999</v>
      </c>
      <c r="AB72" s="11">
        <v>0</v>
      </c>
      <c r="AC72" s="11">
        <v>206206.27132999999</v>
      </c>
      <c r="AD72" s="11">
        <v>206206.27132999999</v>
      </c>
      <c r="AE72" s="11">
        <v>206206.27132999999</v>
      </c>
      <c r="AF72" s="11">
        <v>267.76567</v>
      </c>
      <c r="AG72" s="12">
        <v>0.99870315089543193</v>
      </c>
      <c r="AH72" s="11">
        <v>267.76567</v>
      </c>
      <c r="AI72" s="12">
        <v>0.99870315089543193</v>
      </c>
      <c r="AJ72" s="11">
        <v>0</v>
      </c>
      <c r="AK72" s="12"/>
      <c r="AL72" s="3"/>
    </row>
    <row r="73" spans="1:38" ht="25.5" outlineLevel="3" x14ac:dyDescent="0.25">
      <c r="A73" s="8" t="s">
        <v>71</v>
      </c>
      <c r="B73" s="9" t="s">
        <v>159</v>
      </c>
      <c r="C73" s="8" t="s">
        <v>71</v>
      </c>
      <c r="D73" s="8"/>
      <c r="E73" s="8"/>
      <c r="F73" s="10"/>
      <c r="G73" s="8"/>
      <c r="H73" s="8"/>
      <c r="I73" s="8"/>
      <c r="J73" s="8"/>
      <c r="K73" s="8"/>
      <c r="L73" s="8"/>
      <c r="M73" s="8"/>
      <c r="N73" s="8"/>
      <c r="O73" s="11">
        <v>0</v>
      </c>
      <c r="P73" s="11">
        <v>173376.9</v>
      </c>
      <c r="Q73" s="11">
        <v>33073.237000000001</v>
      </c>
      <c r="R73" s="11">
        <v>206450.13699999999</v>
      </c>
      <c r="S73" s="42">
        <v>206450.13699999999</v>
      </c>
      <c r="T73" s="42">
        <v>206450.13699999999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206182.37132999999</v>
      </c>
      <c r="AA73" s="42">
        <v>206182.37132999999</v>
      </c>
      <c r="AB73" s="11">
        <v>0</v>
      </c>
      <c r="AC73" s="11">
        <v>206182.37132999999</v>
      </c>
      <c r="AD73" s="11">
        <v>206182.37132999999</v>
      </c>
      <c r="AE73" s="11">
        <v>206182.37132999999</v>
      </c>
      <c r="AF73" s="11">
        <v>267.76567</v>
      </c>
      <c r="AG73" s="12">
        <v>0.99870300076381158</v>
      </c>
      <c r="AH73" s="11">
        <v>267.76567</v>
      </c>
      <c r="AI73" s="12">
        <v>0.99870300076381158</v>
      </c>
      <c r="AJ73" s="11">
        <v>0</v>
      </c>
      <c r="AK73" s="12"/>
      <c r="AL73" s="3"/>
    </row>
    <row r="74" spans="1:38" ht="54" customHeight="1" outlineLevel="3" x14ac:dyDescent="0.25">
      <c r="A74" s="8" t="s">
        <v>72</v>
      </c>
      <c r="B74" s="9" t="s">
        <v>169</v>
      </c>
      <c r="C74" s="8" t="s">
        <v>72</v>
      </c>
      <c r="D74" s="8"/>
      <c r="E74" s="8"/>
      <c r="F74" s="10"/>
      <c r="G74" s="8"/>
      <c r="H74" s="8"/>
      <c r="I74" s="8"/>
      <c r="J74" s="8"/>
      <c r="K74" s="8"/>
      <c r="L74" s="8"/>
      <c r="M74" s="8"/>
      <c r="N74" s="8"/>
      <c r="O74" s="11">
        <v>0</v>
      </c>
      <c r="P74" s="11">
        <v>72</v>
      </c>
      <c r="Q74" s="11">
        <v>-48.1</v>
      </c>
      <c r="R74" s="11">
        <v>23.9</v>
      </c>
      <c r="S74" s="42">
        <v>23.9</v>
      </c>
      <c r="T74" s="42">
        <v>23.9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23.9</v>
      </c>
      <c r="AA74" s="42">
        <v>23.9</v>
      </c>
      <c r="AB74" s="11">
        <v>0</v>
      </c>
      <c r="AC74" s="11">
        <v>23.9</v>
      </c>
      <c r="AD74" s="11">
        <v>23.9</v>
      </c>
      <c r="AE74" s="11">
        <v>23.9</v>
      </c>
      <c r="AF74" s="11">
        <v>0</v>
      </c>
      <c r="AG74" s="12">
        <v>1</v>
      </c>
      <c r="AH74" s="11">
        <v>0</v>
      </c>
      <c r="AI74" s="12">
        <v>1</v>
      </c>
      <c r="AJ74" s="11">
        <v>0</v>
      </c>
      <c r="AK74" s="12"/>
      <c r="AL74" s="3"/>
    </row>
    <row r="75" spans="1:38" outlineLevel="2" x14ac:dyDescent="0.25">
      <c r="A75" s="8" t="s">
        <v>73</v>
      </c>
      <c r="B75" s="9" t="s">
        <v>41</v>
      </c>
      <c r="C75" s="8" t="s">
        <v>73</v>
      </c>
      <c r="D75" s="8"/>
      <c r="E75" s="8"/>
      <c r="F75" s="10"/>
      <c r="G75" s="8"/>
      <c r="H75" s="8"/>
      <c r="I75" s="8"/>
      <c r="J75" s="8"/>
      <c r="K75" s="8"/>
      <c r="L75" s="8"/>
      <c r="M75" s="8"/>
      <c r="N75" s="8"/>
      <c r="O75" s="11">
        <v>0</v>
      </c>
      <c r="P75" s="11">
        <v>6824.1350000000002</v>
      </c>
      <c r="Q75" s="11">
        <v>5354.3649999999998</v>
      </c>
      <c r="R75" s="11">
        <v>12178.5</v>
      </c>
      <c r="S75" s="75">
        <f>S76+S77+S78+S79</f>
        <v>12178.499999999998</v>
      </c>
      <c r="T75" s="75">
        <f t="shared" ref="T75:AA75" si="3">T76+T77+T78+T79</f>
        <v>12178.499999999998</v>
      </c>
      <c r="U75" s="75">
        <f t="shared" si="3"/>
        <v>0</v>
      </c>
      <c r="V75" s="75">
        <f t="shared" si="3"/>
        <v>0</v>
      </c>
      <c r="W75" s="75">
        <f t="shared" si="3"/>
        <v>0</v>
      </c>
      <c r="X75" s="75">
        <f t="shared" si="3"/>
        <v>0</v>
      </c>
      <c r="Y75" s="75">
        <f t="shared" si="3"/>
        <v>0</v>
      </c>
      <c r="Z75" s="75">
        <f t="shared" si="3"/>
        <v>12178.499999999998</v>
      </c>
      <c r="AA75" s="75">
        <f t="shared" si="3"/>
        <v>12178.499999999998</v>
      </c>
      <c r="AB75" s="11">
        <v>0</v>
      </c>
      <c r="AC75" s="11">
        <v>12178.5</v>
      </c>
      <c r="AD75" s="11">
        <v>12178.5</v>
      </c>
      <c r="AE75" s="11">
        <v>12178.5</v>
      </c>
      <c r="AF75" s="11">
        <v>0</v>
      </c>
      <c r="AG75" s="12">
        <v>1</v>
      </c>
      <c r="AH75" s="11">
        <v>0</v>
      </c>
      <c r="AI75" s="12">
        <v>1</v>
      </c>
      <c r="AJ75" s="11">
        <v>0</v>
      </c>
      <c r="AK75" s="12"/>
      <c r="AL75" s="3"/>
    </row>
    <row r="76" spans="1:38" ht="51" outlineLevel="3" x14ac:dyDescent="0.25">
      <c r="A76" s="8" t="s">
        <v>74</v>
      </c>
      <c r="B76" s="9" t="s">
        <v>160</v>
      </c>
      <c r="C76" s="8" t="s">
        <v>74</v>
      </c>
      <c r="D76" s="8"/>
      <c r="E76" s="8"/>
      <c r="F76" s="10"/>
      <c r="G76" s="8"/>
      <c r="H76" s="8"/>
      <c r="I76" s="8"/>
      <c r="J76" s="8"/>
      <c r="K76" s="8"/>
      <c r="L76" s="8"/>
      <c r="M76" s="8"/>
      <c r="N76" s="8"/>
      <c r="O76" s="11">
        <v>0</v>
      </c>
      <c r="P76" s="11">
        <v>4213.9350000000004</v>
      </c>
      <c r="Q76" s="11">
        <v>5455.0649999999996</v>
      </c>
      <c r="R76" s="11">
        <v>9669</v>
      </c>
      <c r="S76" s="37">
        <v>9669</v>
      </c>
      <c r="T76" s="37">
        <v>9669</v>
      </c>
      <c r="U76" s="37">
        <v>0</v>
      </c>
      <c r="V76" s="37">
        <v>0</v>
      </c>
      <c r="W76" s="37">
        <v>0</v>
      </c>
      <c r="X76" s="37">
        <v>0</v>
      </c>
      <c r="Y76" s="37">
        <v>0</v>
      </c>
      <c r="Z76" s="37">
        <v>9669</v>
      </c>
      <c r="AA76" s="37">
        <v>9669</v>
      </c>
      <c r="AB76" s="11">
        <v>0</v>
      </c>
      <c r="AC76" s="11">
        <v>9669</v>
      </c>
      <c r="AD76" s="11">
        <v>9669</v>
      </c>
      <c r="AE76" s="11">
        <v>9669</v>
      </c>
      <c r="AF76" s="11">
        <v>0</v>
      </c>
      <c r="AG76" s="12">
        <v>1</v>
      </c>
      <c r="AH76" s="11">
        <v>0</v>
      </c>
      <c r="AI76" s="12">
        <v>1</v>
      </c>
      <c r="AJ76" s="11">
        <v>0</v>
      </c>
      <c r="AK76" s="12"/>
      <c r="AL76" s="3"/>
    </row>
    <row r="77" spans="1:38" ht="38.25" outlineLevel="3" x14ac:dyDescent="0.25">
      <c r="A77" s="8" t="s">
        <v>75</v>
      </c>
      <c r="B77" s="9" t="s">
        <v>170</v>
      </c>
      <c r="C77" s="8" t="s">
        <v>75</v>
      </c>
      <c r="D77" s="8"/>
      <c r="E77" s="8"/>
      <c r="F77" s="10"/>
      <c r="G77" s="8"/>
      <c r="H77" s="8"/>
      <c r="I77" s="8"/>
      <c r="J77" s="8"/>
      <c r="K77" s="8"/>
      <c r="L77" s="8"/>
      <c r="M77" s="8"/>
      <c r="N77" s="8"/>
      <c r="O77" s="11">
        <v>0</v>
      </c>
      <c r="P77" s="11">
        <v>1080.2</v>
      </c>
      <c r="Q77" s="11">
        <v>68.099999999999994</v>
      </c>
      <c r="R77" s="11">
        <v>1148.3</v>
      </c>
      <c r="S77" s="37">
        <v>1148.3</v>
      </c>
      <c r="T77" s="37">
        <v>1148.3</v>
      </c>
      <c r="U77" s="37">
        <v>0</v>
      </c>
      <c r="V77" s="37">
        <v>0</v>
      </c>
      <c r="W77" s="37">
        <v>0</v>
      </c>
      <c r="X77" s="37">
        <v>0</v>
      </c>
      <c r="Y77" s="37">
        <v>0</v>
      </c>
      <c r="Z77" s="37">
        <v>1148.3</v>
      </c>
      <c r="AA77" s="37">
        <v>1148.3</v>
      </c>
      <c r="AB77" s="11">
        <v>0</v>
      </c>
      <c r="AC77" s="11">
        <v>1148.3</v>
      </c>
      <c r="AD77" s="11">
        <v>1148.3</v>
      </c>
      <c r="AE77" s="11">
        <v>1148.3</v>
      </c>
      <c r="AF77" s="11">
        <v>0</v>
      </c>
      <c r="AG77" s="12">
        <v>1</v>
      </c>
      <c r="AH77" s="11">
        <v>0</v>
      </c>
      <c r="AI77" s="12">
        <v>1</v>
      </c>
      <c r="AJ77" s="11">
        <v>0</v>
      </c>
      <c r="AK77" s="12"/>
      <c r="AL77" s="3"/>
    </row>
    <row r="78" spans="1:38" ht="51" outlineLevel="3" x14ac:dyDescent="0.25">
      <c r="A78" s="8" t="s">
        <v>76</v>
      </c>
      <c r="B78" s="9" t="s">
        <v>161</v>
      </c>
      <c r="C78" s="8" t="s">
        <v>76</v>
      </c>
      <c r="D78" s="8"/>
      <c r="E78" s="8"/>
      <c r="F78" s="10"/>
      <c r="G78" s="8"/>
      <c r="H78" s="8"/>
      <c r="I78" s="8"/>
      <c r="J78" s="8"/>
      <c r="K78" s="8"/>
      <c r="L78" s="8"/>
      <c r="M78" s="8"/>
      <c r="N78" s="8"/>
      <c r="O78" s="11">
        <v>0</v>
      </c>
      <c r="P78" s="11">
        <v>25.4</v>
      </c>
      <c r="Q78" s="11">
        <v>0</v>
      </c>
      <c r="R78" s="11">
        <v>25.4</v>
      </c>
      <c r="S78" s="37">
        <v>25.4</v>
      </c>
      <c r="T78" s="37">
        <v>25.4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25.4</v>
      </c>
      <c r="AA78" s="37">
        <v>25.4</v>
      </c>
      <c r="AB78" s="11">
        <v>0</v>
      </c>
      <c r="AC78" s="11">
        <v>25.4</v>
      </c>
      <c r="AD78" s="11">
        <v>25.4</v>
      </c>
      <c r="AE78" s="11">
        <v>25.4</v>
      </c>
      <c r="AF78" s="11">
        <v>0</v>
      </c>
      <c r="AG78" s="12">
        <v>1</v>
      </c>
      <c r="AH78" s="11">
        <v>0</v>
      </c>
      <c r="AI78" s="12">
        <v>1</v>
      </c>
      <c r="AJ78" s="11">
        <v>0</v>
      </c>
      <c r="AK78" s="12"/>
      <c r="AL78" s="3"/>
    </row>
    <row r="79" spans="1:38" ht="25.5" outlineLevel="3" x14ac:dyDescent="0.25">
      <c r="A79" s="8" t="s">
        <v>77</v>
      </c>
      <c r="B79" s="9" t="s">
        <v>162</v>
      </c>
      <c r="C79" s="8" t="s">
        <v>77</v>
      </c>
      <c r="D79" s="8"/>
      <c r="E79" s="8"/>
      <c r="F79" s="10"/>
      <c r="G79" s="8"/>
      <c r="H79" s="8"/>
      <c r="I79" s="8"/>
      <c r="J79" s="8"/>
      <c r="K79" s="8"/>
      <c r="L79" s="8"/>
      <c r="M79" s="8"/>
      <c r="N79" s="8"/>
      <c r="O79" s="11">
        <v>0</v>
      </c>
      <c r="P79" s="11">
        <v>1327.8</v>
      </c>
      <c r="Q79" s="11">
        <v>8</v>
      </c>
      <c r="R79" s="11">
        <v>1335.8</v>
      </c>
      <c r="S79" s="37">
        <v>1335.8</v>
      </c>
      <c r="T79" s="37">
        <v>1335.8</v>
      </c>
      <c r="U79" s="37">
        <v>0</v>
      </c>
      <c r="V79" s="37">
        <v>0</v>
      </c>
      <c r="W79" s="37">
        <v>0</v>
      </c>
      <c r="X79" s="37">
        <v>0</v>
      </c>
      <c r="Y79" s="37">
        <v>0</v>
      </c>
      <c r="Z79" s="37">
        <v>1335.8</v>
      </c>
      <c r="AA79" s="37">
        <v>1335.8</v>
      </c>
      <c r="AB79" s="11">
        <v>0</v>
      </c>
      <c r="AC79" s="11">
        <v>1335.8</v>
      </c>
      <c r="AD79" s="11">
        <v>1335.8</v>
      </c>
      <c r="AE79" s="11">
        <v>1335.8</v>
      </c>
      <c r="AF79" s="11">
        <v>0</v>
      </c>
      <c r="AG79" s="12">
        <v>1</v>
      </c>
      <c r="AH79" s="11">
        <v>0</v>
      </c>
      <c r="AI79" s="12">
        <v>1</v>
      </c>
      <c r="AJ79" s="11">
        <v>0</v>
      </c>
      <c r="AK79" s="12"/>
      <c r="AL79" s="3"/>
    </row>
    <row r="80" spans="1:38" outlineLevel="2" x14ac:dyDescent="0.25">
      <c r="A80" s="8" t="s">
        <v>78</v>
      </c>
      <c r="B80" s="9" t="s">
        <v>163</v>
      </c>
      <c r="C80" s="8" t="s">
        <v>78</v>
      </c>
      <c r="D80" s="8"/>
      <c r="E80" s="8"/>
      <c r="F80" s="10"/>
      <c r="G80" s="8"/>
      <c r="H80" s="8"/>
      <c r="I80" s="8"/>
      <c r="J80" s="8"/>
      <c r="K80" s="8"/>
      <c r="L80" s="8"/>
      <c r="M80" s="8"/>
      <c r="N80" s="8"/>
      <c r="O80" s="11">
        <v>0</v>
      </c>
      <c r="P80" s="11">
        <v>5813.6</v>
      </c>
      <c r="Q80" s="11">
        <v>-2373.70318</v>
      </c>
      <c r="R80" s="11">
        <v>3439.8968199999999</v>
      </c>
      <c r="S80" s="75">
        <v>3439.8968199999999</v>
      </c>
      <c r="T80" s="75">
        <v>3439.8968199999999</v>
      </c>
      <c r="U80" s="75">
        <v>0</v>
      </c>
      <c r="V80" s="75">
        <v>0</v>
      </c>
      <c r="W80" s="75">
        <v>0</v>
      </c>
      <c r="X80" s="75">
        <v>0</v>
      </c>
      <c r="Y80" s="75">
        <v>0</v>
      </c>
      <c r="Z80" s="75">
        <v>3439.38447</v>
      </c>
      <c r="AA80" s="75">
        <v>3439.38447</v>
      </c>
      <c r="AB80" s="11">
        <v>0</v>
      </c>
      <c r="AC80" s="11">
        <v>3439.38447</v>
      </c>
      <c r="AD80" s="11">
        <v>3439.38447</v>
      </c>
      <c r="AE80" s="11">
        <v>3439.38447</v>
      </c>
      <c r="AF80" s="11">
        <v>0.51234999999999997</v>
      </c>
      <c r="AG80" s="12">
        <v>0.99985105657907491</v>
      </c>
      <c r="AH80" s="11">
        <v>0.51234999999999997</v>
      </c>
      <c r="AI80" s="12">
        <v>0.99985105657907491</v>
      </c>
      <c r="AJ80" s="11">
        <v>0</v>
      </c>
      <c r="AK80" s="12"/>
      <c r="AL80" s="3"/>
    </row>
    <row r="81" spans="1:38" ht="51" outlineLevel="3" x14ac:dyDescent="0.25">
      <c r="A81" s="8" t="s">
        <v>79</v>
      </c>
      <c r="B81" s="9" t="s">
        <v>164</v>
      </c>
      <c r="C81" s="8" t="s">
        <v>79</v>
      </c>
      <c r="D81" s="8"/>
      <c r="E81" s="8"/>
      <c r="F81" s="10"/>
      <c r="G81" s="8"/>
      <c r="H81" s="8"/>
      <c r="I81" s="8"/>
      <c r="J81" s="8"/>
      <c r="K81" s="8"/>
      <c r="L81" s="8"/>
      <c r="M81" s="8"/>
      <c r="N81" s="8"/>
      <c r="O81" s="11">
        <v>0</v>
      </c>
      <c r="P81" s="11">
        <v>5813.6</v>
      </c>
      <c r="Q81" s="11">
        <v>-2373.70318</v>
      </c>
      <c r="R81" s="11">
        <v>3439.8968199999999</v>
      </c>
      <c r="S81" s="37">
        <v>3439.8968199999999</v>
      </c>
      <c r="T81" s="37">
        <v>3439.8968199999999</v>
      </c>
      <c r="U81" s="37">
        <v>0</v>
      </c>
      <c r="V81" s="37">
        <v>0</v>
      </c>
      <c r="W81" s="37">
        <v>0</v>
      </c>
      <c r="X81" s="37">
        <v>0</v>
      </c>
      <c r="Y81" s="37">
        <v>0</v>
      </c>
      <c r="Z81" s="37">
        <v>3439.38447</v>
      </c>
      <c r="AA81" s="37">
        <v>3439.38447</v>
      </c>
      <c r="AB81" s="11">
        <v>0</v>
      </c>
      <c r="AC81" s="11">
        <v>3439.38447</v>
      </c>
      <c r="AD81" s="11">
        <v>3439.38447</v>
      </c>
      <c r="AE81" s="11">
        <v>3439.38447</v>
      </c>
      <c r="AF81" s="11">
        <v>0.51234999999999997</v>
      </c>
      <c r="AG81" s="12">
        <v>0.99985105657907491</v>
      </c>
      <c r="AH81" s="11">
        <v>0.51234999999999997</v>
      </c>
      <c r="AI81" s="12">
        <v>0.99985105657907491</v>
      </c>
      <c r="AJ81" s="11">
        <v>0</v>
      </c>
      <c r="AK81" s="12"/>
      <c r="AL81" s="3"/>
    </row>
    <row r="82" spans="1:38" outlineLevel="2" x14ac:dyDescent="0.25">
      <c r="A82" s="8" t="s">
        <v>80</v>
      </c>
      <c r="B82" s="9" t="s">
        <v>41</v>
      </c>
      <c r="C82" s="8" t="s">
        <v>80</v>
      </c>
      <c r="D82" s="8"/>
      <c r="E82" s="8"/>
      <c r="F82" s="10"/>
      <c r="G82" s="8"/>
      <c r="H82" s="8"/>
      <c r="I82" s="8"/>
      <c r="J82" s="8"/>
      <c r="K82" s="8"/>
      <c r="L82" s="8"/>
      <c r="M82" s="8"/>
      <c r="N82" s="8"/>
      <c r="O82" s="11">
        <v>0</v>
      </c>
      <c r="P82" s="11">
        <v>0</v>
      </c>
      <c r="Q82" s="11">
        <v>8513.1</v>
      </c>
      <c r="R82" s="11">
        <v>8513.1</v>
      </c>
      <c r="S82" s="75">
        <v>8513.1</v>
      </c>
      <c r="T82" s="75">
        <v>8513.1</v>
      </c>
      <c r="U82" s="75">
        <v>0</v>
      </c>
      <c r="V82" s="75">
        <v>0</v>
      </c>
      <c r="W82" s="75">
        <v>0</v>
      </c>
      <c r="X82" s="75">
        <v>0</v>
      </c>
      <c r="Y82" s="75">
        <v>0</v>
      </c>
      <c r="Z82" s="75">
        <v>8513.1</v>
      </c>
      <c r="AA82" s="75">
        <v>8513.1</v>
      </c>
      <c r="AB82" s="11">
        <v>0</v>
      </c>
      <c r="AC82" s="11">
        <v>8513.1</v>
      </c>
      <c r="AD82" s="11">
        <v>8513.1</v>
      </c>
      <c r="AE82" s="11">
        <v>8513.1</v>
      </c>
      <c r="AF82" s="11">
        <v>0</v>
      </c>
      <c r="AG82" s="12">
        <v>1</v>
      </c>
      <c r="AH82" s="11">
        <v>0</v>
      </c>
      <c r="AI82" s="12">
        <v>1</v>
      </c>
      <c r="AJ82" s="11">
        <v>0</v>
      </c>
      <c r="AK82" s="12"/>
      <c r="AL82" s="3"/>
    </row>
    <row r="83" spans="1:38" ht="51" outlineLevel="3" x14ac:dyDescent="0.25">
      <c r="A83" s="8" t="s">
        <v>81</v>
      </c>
      <c r="B83" s="9" t="s">
        <v>165</v>
      </c>
      <c r="C83" s="8" t="s">
        <v>81</v>
      </c>
      <c r="D83" s="8"/>
      <c r="E83" s="8"/>
      <c r="F83" s="10"/>
      <c r="G83" s="8"/>
      <c r="H83" s="8"/>
      <c r="I83" s="8"/>
      <c r="J83" s="8"/>
      <c r="K83" s="8"/>
      <c r="L83" s="8"/>
      <c r="M83" s="8"/>
      <c r="N83" s="8"/>
      <c r="O83" s="11">
        <v>0</v>
      </c>
      <c r="P83" s="11">
        <v>0</v>
      </c>
      <c r="Q83" s="11">
        <v>8513.1</v>
      </c>
      <c r="R83" s="11">
        <v>8513.1</v>
      </c>
      <c r="S83" s="37">
        <v>8513.1</v>
      </c>
      <c r="T83" s="37">
        <v>8513.1</v>
      </c>
      <c r="U83" s="37">
        <v>0</v>
      </c>
      <c r="V83" s="37">
        <v>0</v>
      </c>
      <c r="W83" s="37">
        <v>0</v>
      </c>
      <c r="X83" s="37">
        <v>0</v>
      </c>
      <c r="Y83" s="37">
        <v>0</v>
      </c>
      <c r="Z83" s="37">
        <v>8513.1</v>
      </c>
      <c r="AA83" s="37">
        <v>8513.1</v>
      </c>
      <c r="AB83" s="11">
        <v>0</v>
      </c>
      <c r="AC83" s="11">
        <v>8513.1</v>
      </c>
      <c r="AD83" s="11">
        <v>8513.1</v>
      </c>
      <c r="AE83" s="11">
        <v>8513.1</v>
      </c>
      <c r="AF83" s="11">
        <v>0</v>
      </c>
      <c r="AG83" s="12">
        <v>1</v>
      </c>
      <c r="AH83" s="11">
        <v>0</v>
      </c>
      <c r="AI83" s="12">
        <v>1</v>
      </c>
      <c r="AJ83" s="11">
        <v>0</v>
      </c>
      <c r="AK83" s="12"/>
      <c r="AL83" s="3"/>
    </row>
    <row r="84" spans="1:38" ht="25.5" outlineLevel="2" x14ac:dyDescent="0.25">
      <c r="A84" s="8" t="s">
        <v>82</v>
      </c>
      <c r="B84" s="9" t="s">
        <v>166</v>
      </c>
      <c r="C84" s="8" t="s">
        <v>82</v>
      </c>
      <c r="D84" s="8"/>
      <c r="E84" s="8"/>
      <c r="F84" s="10"/>
      <c r="G84" s="8"/>
      <c r="H84" s="8"/>
      <c r="I84" s="8"/>
      <c r="J84" s="8"/>
      <c r="K84" s="8"/>
      <c r="L84" s="8"/>
      <c r="M84" s="8"/>
      <c r="N84" s="8"/>
      <c r="O84" s="11">
        <v>0</v>
      </c>
      <c r="P84" s="11">
        <v>9061.9</v>
      </c>
      <c r="Q84" s="11">
        <v>-2734.26118</v>
      </c>
      <c r="R84" s="11">
        <v>6327.6388200000001</v>
      </c>
      <c r="S84" s="75">
        <v>6327.6388200000001</v>
      </c>
      <c r="T84" s="75">
        <v>6327.6388200000001</v>
      </c>
      <c r="U84" s="75">
        <v>0</v>
      </c>
      <c r="V84" s="75">
        <v>0</v>
      </c>
      <c r="W84" s="75">
        <v>0</v>
      </c>
      <c r="X84" s="75">
        <v>0</v>
      </c>
      <c r="Y84" s="75">
        <v>0</v>
      </c>
      <c r="Z84" s="75">
        <v>6327.3638199999996</v>
      </c>
      <c r="AA84" s="75">
        <v>6327.3638199999996</v>
      </c>
      <c r="AB84" s="11">
        <v>0</v>
      </c>
      <c r="AC84" s="11">
        <v>6327.3638199999996</v>
      </c>
      <c r="AD84" s="11">
        <v>6327.3638199999996</v>
      </c>
      <c r="AE84" s="11">
        <v>6327.3638199999996</v>
      </c>
      <c r="AF84" s="11">
        <v>0.27500000000000002</v>
      </c>
      <c r="AG84" s="12">
        <v>0.99995653987090238</v>
      </c>
      <c r="AH84" s="11">
        <v>0.27500000000000002</v>
      </c>
      <c r="AI84" s="12">
        <v>0.99995653987090238</v>
      </c>
      <c r="AJ84" s="11">
        <v>0</v>
      </c>
      <c r="AK84" s="12"/>
      <c r="AL84" s="3"/>
    </row>
    <row r="85" spans="1:38" ht="25.5" outlineLevel="3" x14ac:dyDescent="0.25">
      <c r="A85" s="8" t="s">
        <v>83</v>
      </c>
      <c r="B85" s="9" t="s">
        <v>167</v>
      </c>
      <c r="C85" s="8" t="s">
        <v>83</v>
      </c>
      <c r="D85" s="8"/>
      <c r="E85" s="8"/>
      <c r="F85" s="10"/>
      <c r="G85" s="8"/>
      <c r="H85" s="8"/>
      <c r="I85" s="8"/>
      <c r="J85" s="8"/>
      <c r="K85" s="8"/>
      <c r="L85" s="8"/>
      <c r="M85" s="8"/>
      <c r="N85" s="8"/>
      <c r="O85" s="11">
        <v>0</v>
      </c>
      <c r="P85" s="11">
        <v>9061.9</v>
      </c>
      <c r="Q85" s="11">
        <v>-2734.26118</v>
      </c>
      <c r="R85" s="11">
        <v>6327.6388200000001</v>
      </c>
      <c r="S85" s="37">
        <v>6327.6388200000001</v>
      </c>
      <c r="T85" s="37">
        <v>6327.6388200000001</v>
      </c>
      <c r="U85" s="37">
        <v>0</v>
      </c>
      <c r="V85" s="37">
        <v>0</v>
      </c>
      <c r="W85" s="37">
        <v>0</v>
      </c>
      <c r="X85" s="37">
        <v>0</v>
      </c>
      <c r="Y85" s="37">
        <v>0</v>
      </c>
      <c r="Z85" s="37">
        <v>6327.3638199999996</v>
      </c>
      <c r="AA85" s="37">
        <v>6327.3638199999996</v>
      </c>
      <c r="AB85" s="11">
        <v>0</v>
      </c>
      <c r="AC85" s="11">
        <v>6327.3638199999996</v>
      </c>
      <c r="AD85" s="11">
        <v>6327.3638199999996</v>
      </c>
      <c r="AE85" s="11">
        <v>6327.3638199999996</v>
      </c>
      <c r="AF85" s="11">
        <v>0.27500000000000002</v>
      </c>
      <c r="AG85" s="12">
        <v>0.99995653987090238</v>
      </c>
      <c r="AH85" s="11">
        <v>0.27500000000000002</v>
      </c>
      <c r="AI85" s="12">
        <v>0.99995653987090238</v>
      </c>
      <c r="AJ85" s="11">
        <v>0</v>
      </c>
      <c r="AK85" s="12"/>
      <c r="AL85" s="3"/>
    </row>
    <row r="86" spans="1:38" outlineLevel="1" x14ac:dyDescent="0.25">
      <c r="A86" s="8" t="s">
        <v>84</v>
      </c>
      <c r="B86" s="9" t="s">
        <v>168</v>
      </c>
      <c r="C86" s="8" t="s">
        <v>84</v>
      </c>
      <c r="D86" s="8"/>
      <c r="E86" s="8"/>
      <c r="F86" s="10"/>
      <c r="G86" s="8"/>
      <c r="H86" s="8"/>
      <c r="I86" s="8"/>
      <c r="J86" s="8"/>
      <c r="K86" s="8"/>
      <c r="L86" s="8"/>
      <c r="M86" s="8"/>
      <c r="N86" s="8"/>
      <c r="O86" s="11">
        <v>0</v>
      </c>
      <c r="P86" s="11">
        <v>0</v>
      </c>
      <c r="Q86" s="11">
        <v>464.61727000000002</v>
      </c>
      <c r="R86" s="11">
        <v>464.61727000000002</v>
      </c>
      <c r="S86" s="75">
        <v>464.61727000000002</v>
      </c>
      <c r="T86" s="75">
        <v>464.61727000000002</v>
      </c>
      <c r="U86" s="75">
        <v>0</v>
      </c>
      <c r="V86" s="75">
        <v>0</v>
      </c>
      <c r="W86" s="75">
        <v>0</v>
      </c>
      <c r="X86" s="75">
        <v>0</v>
      </c>
      <c r="Y86" s="75">
        <v>0</v>
      </c>
      <c r="Z86" s="75">
        <v>449</v>
      </c>
      <c r="AA86" s="75">
        <v>449</v>
      </c>
      <c r="AB86" s="11">
        <v>0</v>
      </c>
      <c r="AC86" s="11">
        <v>449</v>
      </c>
      <c r="AD86" s="11">
        <v>449</v>
      </c>
      <c r="AE86" s="11">
        <v>449</v>
      </c>
      <c r="AF86" s="11">
        <v>15.61727</v>
      </c>
      <c r="AG86" s="12">
        <v>0.96638680693035794</v>
      </c>
      <c r="AH86" s="11">
        <v>15.61727</v>
      </c>
      <c r="AI86" s="12">
        <v>0.96638680693035794</v>
      </c>
      <c r="AJ86" s="11">
        <v>0</v>
      </c>
      <c r="AK86" s="12"/>
      <c r="AL86" s="3"/>
    </row>
    <row r="87" spans="1:38" ht="16.5" customHeight="1" outlineLevel="3" x14ac:dyDescent="0.25">
      <c r="A87" s="8" t="s">
        <v>85</v>
      </c>
      <c r="B87" s="9" t="s">
        <v>171</v>
      </c>
      <c r="C87" s="8" t="s">
        <v>85</v>
      </c>
      <c r="D87" s="8"/>
      <c r="E87" s="8"/>
      <c r="F87" s="10"/>
      <c r="G87" s="8"/>
      <c r="H87" s="8"/>
      <c r="I87" s="8"/>
      <c r="J87" s="8"/>
      <c r="K87" s="8"/>
      <c r="L87" s="8"/>
      <c r="M87" s="8"/>
      <c r="N87" s="8"/>
      <c r="O87" s="11">
        <v>0</v>
      </c>
      <c r="P87" s="11">
        <v>0</v>
      </c>
      <c r="Q87" s="11">
        <v>464.61727000000002</v>
      </c>
      <c r="R87" s="11">
        <v>464.61727000000002</v>
      </c>
      <c r="S87" s="37">
        <v>464.61727000000002</v>
      </c>
      <c r="T87" s="37">
        <v>464.61727000000002</v>
      </c>
      <c r="U87" s="37">
        <v>0</v>
      </c>
      <c r="V87" s="37">
        <v>0</v>
      </c>
      <c r="W87" s="37">
        <v>0</v>
      </c>
      <c r="X87" s="37">
        <v>0</v>
      </c>
      <c r="Y87" s="37">
        <v>0</v>
      </c>
      <c r="Z87" s="37">
        <v>449</v>
      </c>
      <c r="AA87" s="37">
        <v>449</v>
      </c>
      <c r="AB87" s="11">
        <v>0</v>
      </c>
      <c r="AC87" s="11">
        <v>449</v>
      </c>
      <c r="AD87" s="11">
        <v>449</v>
      </c>
      <c r="AE87" s="11">
        <v>449</v>
      </c>
      <c r="AF87" s="11">
        <v>15.61727</v>
      </c>
      <c r="AG87" s="12">
        <v>0.96638680693035794</v>
      </c>
      <c r="AH87" s="11">
        <v>15.61727</v>
      </c>
      <c r="AI87" s="12">
        <v>0.96638680693035794</v>
      </c>
      <c r="AJ87" s="11">
        <v>0</v>
      </c>
      <c r="AK87" s="12"/>
      <c r="AL87" s="3"/>
    </row>
    <row r="88" spans="1:38" ht="51" outlineLevel="1" x14ac:dyDescent="0.25">
      <c r="A88" s="8" t="s">
        <v>86</v>
      </c>
      <c r="B88" s="9" t="s">
        <v>101</v>
      </c>
      <c r="C88" s="8" t="s">
        <v>86</v>
      </c>
      <c r="D88" s="8"/>
      <c r="E88" s="8"/>
      <c r="F88" s="10"/>
      <c r="G88" s="8"/>
      <c r="H88" s="8"/>
      <c r="I88" s="8"/>
      <c r="J88" s="8"/>
      <c r="K88" s="8"/>
      <c r="L88" s="8"/>
      <c r="M88" s="8"/>
      <c r="N88" s="8"/>
      <c r="O88" s="11">
        <v>0</v>
      </c>
      <c r="P88" s="11">
        <v>0</v>
      </c>
      <c r="Q88" s="11">
        <v>0</v>
      </c>
      <c r="R88" s="11">
        <v>0</v>
      </c>
      <c r="S88" s="75">
        <v>0</v>
      </c>
      <c r="T88" s="75">
        <v>0</v>
      </c>
      <c r="U88" s="75">
        <v>0</v>
      </c>
      <c r="V88" s="75">
        <v>0</v>
      </c>
      <c r="W88" s="75">
        <v>0</v>
      </c>
      <c r="X88" s="75">
        <v>0</v>
      </c>
      <c r="Y88" s="75">
        <v>0</v>
      </c>
      <c r="Z88" s="75">
        <v>546.29078000000004</v>
      </c>
      <c r="AA88" s="75">
        <v>546.29078000000004</v>
      </c>
      <c r="AB88" s="11">
        <v>0</v>
      </c>
      <c r="AC88" s="11">
        <v>546.29078000000004</v>
      </c>
      <c r="AD88" s="11">
        <v>546.29078000000004</v>
      </c>
      <c r="AE88" s="11">
        <v>546.29078000000004</v>
      </c>
      <c r="AF88" s="11">
        <v>-546.29078000000004</v>
      </c>
      <c r="AG88" s="12"/>
      <c r="AH88" s="11">
        <v>-546.29078000000004</v>
      </c>
      <c r="AI88" s="12"/>
      <c r="AJ88" s="11">
        <v>0</v>
      </c>
      <c r="AK88" s="12"/>
      <c r="AL88" s="3"/>
    </row>
    <row r="89" spans="1:38" ht="25.5" outlineLevel="3" x14ac:dyDescent="0.25">
      <c r="A89" s="8" t="s">
        <v>87</v>
      </c>
      <c r="B89" s="9" t="s">
        <v>100</v>
      </c>
      <c r="C89" s="8" t="s">
        <v>87</v>
      </c>
      <c r="D89" s="8"/>
      <c r="E89" s="8"/>
      <c r="F89" s="10"/>
      <c r="G89" s="8"/>
      <c r="H89" s="8"/>
      <c r="I89" s="8"/>
      <c r="J89" s="8"/>
      <c r="K89" s="8"/>
      <c r="L89" s="8"/>
      <c r="M89" s="8"/>
      <c r="N89" s="8"/>
      <c r="O89" s="11">
        <v>0</v>
      </c>
      <c r="P89" s="11">
        <v>0</v>
      </c>
      <c r="Q89" s="11">
        <v>0</v>
      </c>
      <c r="R89" s="11">
        <v>0</v>
      </c>
      <c r="S89" s="37">
        <v>0</v>
      </c>
      <c r="T89" s="37">
        <v>0</v>
      </c>
      <c r="U89" s="37">
        <v>0</v>
      </c>
      <c r="V89" s="37">
        <v>0</v>
      </c>
      <c r="W89" s="37">
        <v>0</v>
      </c>
      <c r="X89" s="37">
        <v>0</v>
      </c>
      <c r="Y89" s="37">
        <v>0</v>
      </c>
      <c r="Z89" s="37">
        <v>478.64132000000001</v>
      </c>
      <c r="AA89" s="37">
        <v>478.64132000000001</v>
      </c>
      <c r="AB89" s="11">
        <v>0</v>
      </c>
      <c r="AC89" s="11">
        <v>478.64132000000001</v>
      </c>
      <c r="AD89" s="11">
        <v>478.64132000000001</v>
      </c>
      <c r="AE89" s="11">
        <v>478.64132000000001</v>
      </c>
      <c r="AF89" s="11">
        <v>-478.64132000000001</v>
      </c>
      <c r="AG89" s="12"/>
      <c r="AH89" s="11">
        <v>-478.64132000000001</v>
      </c>
      <c r="AI89" s="12"/>
      <c r="AJ89" s="11">
        <v>0</v>
      </c>
      <c r="AK89" s="12"/>
      <c r="AL89" s="3"/>
    </row>
    <row r="90" spans="1:38" ht="28.5" customHeight="1" outlineLevel="3" x14ac:dyDescent="0.25">
      <c r="A90" s="8" t="s">
        <v>88</v>
      </c>
      <c r="B90" s="9" t="s">
        <v>99</v>
      </c>
      <c r="C90" s="8" t="s">
        <v>88</v>
      </c>
      <c r="D90" s="8"/>
      <c r="E90" s="8"/>
      <c r="F90" s="10"/>
      <c r="G90" s="8"/>
      <c r="H90" s="8"/>
      <c r="I90" s="8"/>
      <c r="J90" s="8"/>
      <c r="K90" s="8"/>
      <c r="L90" s="8"/>
      <c r="M90" s="8"/>
      <c r="N90" s="8"/>
      <c r="O90" s="11">
        <v>0</v>
      </c>
      <c r="P90" s="11">
        <v>0</v>
      </c>
      <c r="Q90" s="11">
        <v>0</v>
      </c>
      <c r="R90" s="11">
        <v>0</v>
      </c>
      <c r="S90" s="37"/>
      <c r="T90" s="37">
        <v>0</v>
      </c>
      <c r="U90" s="37">
        <v>0</v>
      </c>
      <c r="V90" s="37">
        <v>0</v>
      </c>
      <c r="W90" s="37">
        <v>0</v>
      </c>
      <c r="X90" s="37">
        <v>0</v>
      </c>
      <c r="Y90" s="37">
        <v>0</v>
      </c>
      <c r="Z90" s="37">
        <v>67.649460000000005</v>
      </c>
      <c r="AA90" s="37">
        <v>67.649460000000005</v>
      </c>
      <c r="AB90" s="11">
        <v>0</v>
      </c>
      <c r="AC90" s="11">
        <v>67.649460000000005</v>
      </c>
      <c r="AD90" s="11">
        <v>67.649460000000005</v>
      </c>
      <c r="AE90" s="11">
        <v>67.649460000000005</v>
      </c>
      <c r="AF90" s="11">
        <v>-67.649460000000005</v>
      </c>
      <c r="AG90" s="12"/>
      <c r="AH90" s="11">
        <v>-67.649460000000005</v>
      </c>
      <c r="AI90" s="12"/>
      <c r="AJ90" s="11">
        <v>0</v>
      </c>
      <c r="AK90" s="12"/>
      <c r="AL90" s="3"/>
    </row>
    <row r="91" spans="1:38" ht="29.25" customHeight="1" outlineLevel="1" x14ac:dyDescent="0.25">
      <c r="A91" s="8" t="s">
        <v>89</v>
      </c>
      <c r="B91" s="9" t="s">
        <v>98</v>
      </c>
      <c r="C91" s="8" t="s">
        <v>89</v>
      </c>
      <c r="D91" s="8"/>
      <c r="E91" s="8"/>
      <c r="F91" s="10"/>
      <c r="G91" s="8"/>
      <c r="H91" s="8"/>
      <c r="I91" s="8"/>
      <c r="J91" s="8"/>
      <c r="K91" s="8"/>
      <c r="L91" s="8"/>
      <c r="M91" s="8"/>
      <c r="N91" s="8"/>
      <c r="O91" s="11">
        <v>0</v>
      </c>
      <c r="P91" s="11">
        <v>0</v>
      </c>
      <c r="Q91" s="11">
        <v>-141.61618000000001</v>
      </c>
      <c r="R91" s="11">
        <v>-141.61618000000001</v>
      </c>
      <c r="S91" s="75">
        <v>-141.61618000000001</v>
      </c>
      <c r="T91" s="75">
        <v>-141.61618000000001</v>
      </c>
      <c r="U91" s="75">
        <v>0</v>
      </c>
      <c r="V91" s="75">
        <v>0</v>
      </c>
      <c r="W91" s="75">
        <v>0</v>
      </c>
      <c r="X91" s="75">
        <v>0</v>
      </c>
      <c r="Y91" s="75">
        <v>0</v>
      </c>
      <c r="Z91" s="75">
        <v>-141.61618000000001</v>
      </c>
      <c r="AA91" s="75">
        <v>-141.61618000000001</v>
      </c>
      <c r="AB91" s="11">
        <v>0</v>
      </c>
      <c r="AC91" s="11">
        <v>-141.61618000000001</v>
      </c>
      <c r="AD91" s="11">
        <v>-141.61618000000001</v>
      </c>
      <c r="AE91" s="11">
        <v>-141.61618000000001</v>
      </c>
      <c r="AF91" s="11">
        <v>0</v>
      </c>
      <c r="AG91" s="12">
        <v>1</v>
      </c>
      <c r="AH91" s="11">
        <v>0</v>
      </c>
      <c r="AI91" s="12">
        <v>1</v>
      </c>
      <c r="AJ91" s="11">
        <v>0</v>
      </c>
      <c r="AK91" s="12"/>
      <c r="AL91" s="3"/>
    </row>
    <row r="92" spans="1:38" ht="38.25" outlineLevel="3" x14ac:dyDescent="0.25">
      <c r="A92" s="8" t="s">
        <v>90</v>
      </c>
      <c r="B92" s="9" t="s">
        <v>97</v>
      </c>
      <c r="C92" s="8" t="s">
        <v>90</v>
      </c>
      <c r="D92" s="8"/>
      <c r="E92" s="8"/>
      <c r="F92" s="10"/>
      <c r="G92" s="8"/>
      <c r="H92" s="8"/>
      <c r="I92" s="8"/>
      <c r="J92" s="8"/>
      <c r="K92" s="8"/>
      <c r="L92" s="8"/>
      <c r="M92" s="8"/>
      <c r="N92" s="8"/>
      <c r="O92" s="11">
        <v>0</v>
      </c>
      <c r="P92" s="11">
        <v>0</v>
      </c>
      <c r="Q92" s="11">
        <v>-141.61618000000001</v>
      </c>
      <c r="R92" s="11">
        <v>-141.61618000000001</v>
      </c>
      <c r="S92" s="37">
        <v>-141.61618000000001</v>
      </c>
      <c r="T92" s="37">
        <v>-141.61618000000001</v>
      </c>
      <c r="U92" s="37">
        <v>0</v>
      </c>
      <c r="V92" s="37">
        <v>0</v>
      </c>
      <c r="W92" s="37">
        <v>0</v>
      </c>
      <c r="X92" s="37">
        <v>0</v>
      </c>
      <c r="Y92" s="37">
        <v>0</v>
      </c>
      <c r="Z92" s="37">
        <v>-141.61618000000001</v>
      </c>
      <c r="AA92" s="37">
        <v>-141.61618000000001</v>
      </c>
      <c r="AB92" s="11">
        <v>0</v>
      </c>
      <c r="AC92" s="11">
        <v>-141.61618000000001</v>
      </c>
      <c r="AD92" s="11">
        <v>-141.61618000000001</v>
      </c>
      <c r="AE92" s="11">
        <v>-141.61618000000001</v>
      </c>
      <c r="AF92" s="11">
        <v>0</v>
      </c>
      <c r="AG92" s="12">
        <v>1</v>
      </c>
      <c r="AH92" s="11">
        <v>0</v>
      </c>
      <c r="AI92" s="12">
        <v>1</v>
      </c>
      <c r="AJ92" s="11">
        <v>0</v>
      </c>
      <c r="AK92" s="12"/>
      <c r="AL92" s="3"/>
    </row>
    <row r="93" spans="1:38" ht="12.75" customHeight="1" x14ac:dyDescent="0.25">
      <c r="A93" s="43" t="s">
        <v>91</v>
      </c>
      <c r="B93" s="44"/>
      <c r="C93" s="44"/>
      <c r="D93" s="44"/>
      <c r="E93" s="44"/>
      <c r="F93" s="44"/>
      <c r="G93" s="44"/>
      <c r="H93" s="44"/>
      <c r="I93" s="13"/>
      <c r="J93" s="13"/>
      <c r="K93" s="13"/>
      <c r="L93" s="13"/>
      <c r="M93" s="13"/>
      <c r="N93" s="13"/>
      <c r="O93" s="14">
        <v>0</v>
      </c>
      <c r="P93" s="14">
        <v>369697.35148999997</v>
      </c>
      <c r="Q93" s="14">
        <v>221737.78427999999</v>
      </c>
      <c r="R93" s="14">
        <v>591435.13577000005</v>
      </c>
      <c r="S93" s="77">
        <f>S13+S50</f>
        <v>591435.13577000005</v>
      </c>
      <c r="T93" s="77">
        <f t="shared" ref="T93:AA93" si="4">T13+T50</f>
        <v>591435.13577000005</v>
      </c>
      <c r="U93" s="77">
        <f t="shared" si="4"/>
        <v>0</v>
      </c>
      <c r="V93" s="77">
        <f t="shared" si="4"/>
        <v>0</v>
      </c>
      <c r="W93" s="77">
        <f t="shared" si="4"/>
        <v>0</v>
      </c>
      <c r="X93" s="77">
        <f t="shared" si="4"/>
        <v>0</v>
      </c>
      <c r="Y93" s="77">
        <f t="shared" si="4"/>
        <v>0</v>
      </c>
      <c r="Z93" s="77">
        <f t="shared" si="4"/>
        <v>589263.59107999993</v>
      </c>
      <c r="AA93" s="77">
        <f t="shared" si="4"/>
        <v>589263.59107999993</v>
      </c>
      <c r="AB93" s="14">
        <v>6619.8654999999999</v>
      </c>
      <c r="AC93" s="14">
        <v>604705.63240999996</v>
      </c>
      <c r="AD93" s="14">
        <v>598085.76691000001</v>
      </c>
      <c r="AE93" s="14">
        <v>598085.76691000001</v>
      </c>
      <c r="AF93" s="14">
        <v>-6650.6311400000004</v>
      </c>
      <c r="AG93" s="15">
        <v>1.011244903688959</v>
      </c>
      <c r="AH93" s="14">
        <v>-6650.6311400000004</v>
      </c>
      <c r="AI93" s="15">
        <v>1.011244903688959</v>
      </c>
      <c r="AJ93" s="14">
        <v>0</v>
      </c>
      <c r="AK93" s="15"/>
      <c r="AL93" s="3"/>
    </row>
    <row r="94" spans="1:38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 t="s">
        <v>3</v>
      </c>
      <c r="AF94" s="3"/>
      <c r="AG94" s="3"/>
      <c r="AH94" s="3"/>
      <c r="AI94" s="3"/>
      <c r="AJ94" s="3"/>
      <c r="AK94" s="3"/>
      <c r="AL94" s="3"/>
    </row>
    <row r="95" spans="1:38" x14ac:dyDescent="0.25">
      <c r="A95" s="4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2"/>
      <c r="AD95" s="2"/>
      <c r="AE95" s="2"/>
      <c r="AF95" s="2"/>
      <c r="AG95" s="2"/>
      <c r="AH95" s="2"/>
      <c r="AI95" s="2"/>
      <c r="AJ95" s="2"/>
      <c r="AK95" s="2"/>
      <c r="AL95" s="3"/>
    </row>
  </sheetData>
  <mergeCells count="36">
    <mergeCell ref="A7:AK7"/>
    <mergeCell ref="A8:AI8"/>
    <mergeCell ref="A9:AI9"/>
    <mergeCell ref="S1:AA1"/>
    <mergeCell ref="S2:AA2"/>
    <mergeCell ref="S3:AA3"/>
    <mergeCell ref="S5:AA5"/>
    <mergeCell ref="S4:AA4"/>
    <mergeCell ref="A10:AK10"/>
    <mergeCell ref="A11:A12"/>
    <mergeCell ref="B11:B12"/>
    <mergeCell ref="C11:C12"/>
    <mergeCell ref="D11:D12"/>
    <mergeCell ref="E11:E12"/>
    <mergeCell ref="F11:H11"/>
    <mergeCell ref="I11:K11"/>
    <mergeCell ref="L11:L12"/>
    <mergeCell ref="M11:M12"/>
    <mergeCell ref="N11:N12"/>
    <mergeCell ref="O11:O12"/>
    <mergeCell ref="P11:P12"/>
    <mergeCell ref="Q11:Q12"/>
    <mergeCell ref="R11:R12"/>
    <mergeCell ref="S11:S12"/>
    <mergeCell ref="AH11:AI11"/>
    <mergeCell ref="AJ11:AK11"/>
    <mergeCell ref="T11:T12"/>
    <mergeCell ref="U11:U12"/>
    <mergeCell ref="V11:V12"/>
    <mergeCell ref="W11:W12"/>
    <mergeCell ref="X11:X12"/>
    <mergeCell ref="A93:H93"/>
    <mergeCell ref="A95:AB95"/>
    <mergeCell ref="AB11:AD11"/>
    <mergeCell ref="AF11:AG11"/>
    <mergeCell ref="AA11:AA12"/>
  </mergeCells>
  <pageMargins left="0.39374999999999999" right="0.39374999999999999" top="0.59027779999999996" bottom="0.59027779999999996" header="0.39374999999999999" footer="0.39374999999999999"/>
  <pageSetup paperSize="9" scale="72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31.12.2022&lt;/string&gt;&#10;  &lt;/DateInfo&gt;&#10;  &lt;Code&gt;SQUERY_INFO_ISP_INC&lt;/Code&gt;&#10;  &lt;ObjectCode&gt;SQUERY_INFO_ISP_INC&lt;/ObjectCode&gt;&#10;  &lt;DocName&gt;Вариант (новый от 22.01.2020 14_19_29)(Аналитический отчет по исполнению доходов с произвольной группировкой)&lt;/DocName&gt;&#10;  &lt;VariantName&gt;Вариант (новый от 22.01.2020 14:19:29)&lt;/VariantName&gt;&#10;  &lt;VariantLink&gt;56673248&lt;/VariantLink&gt;&#10;  &lt;SvodReportLink xsi:nil=&quot;true&quot; /&gt;&#10;  &lt;ReportLink&gt;6247695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DBE5F73-5259-4D5A-973B-7EE7D1A463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Финансовый отдел администрации Янтиковского МО</dc:creator>
  <cp:lastModifiedBy>yantik_fin2</cp:lastModifiedBy>
  <cp:lastPrinted>2023-02-27T06:15:08Z</cp:lastPrinted>
  <dcterms:created xsi:type="dcterms:W3CDTF">2023-02-02T05:55:07Z</dcterms:created>
  <dcterms:modified xsi:type="dcterms:W3CDTF">2023-03-03T08:06:18Z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22.01.2020 14_19_29)(Аналитический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22.01.2020 14_19_29)(2).xlsx</vt:lpwstr>
  </property>
  <property fmtid="{D5CDD505-2E9C-101B-9397-08002B2CF9AE}" pid="4" name="Версия клиента">
    <vt:lpwstr>22.1.36.12220 (.NET 4.7.2)</vt:lpwstr>
  </property>
  <property fmtid="{D5CDD505-2E9C-101B-9397-08002B2CF9AE}" pid="5" name="Версия базы">
    <vt:lpwstr>22.1.1542.1898211247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192.168.21.160</vt:lpwstr>
  </property>
  <property fmtid="{D5CDD505-2E9C-101B-9397-08002B2CF9AE}" pid="8" name="База">
    <vt:lpwstr>FObudg2022</vt:lpwstr>
  </property>
  <property fmtid="{D5CDD505-2E9C-101B-9397-08002B2CF9AE}" pid="9" name="Пользователь">
    <vt:lpwstr>fo21_budg2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