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Area" localSheetId="0">Лист2!$A$1:$F$47</definedName>
  </definedNames>
  <calcPr calcId="124519"/>
</workbook>
</file>

<file path=xl/calcChain.xml><?xml version="1.0" encoding="utf-8"?>
<calcChain xmlns="http://schemas.openxmlformats.org/spreadsheetml/2006/main">
  <c r="D21" i="2"/>
  <c r="C21"/>
  <c r="D8"/>
  <c r="C8"/>
  <c r="C45" l="1"/>
  <c r="E42"/>
  <c r="E41"/>
  <c r="D40"/>
  <c r="C40"/>
  <c r="E39"/>
  <c r="D38"/>
  <c r="E38" s="1"/>
  <c r="C38"/>
  <c r="E37"/>
  <c r="E36"/>
  <c r="D35"/>
  <c r="C35"/>
  <c r="E34"/>
  <c r="E33"/>
  <c r="D32"/>
  <c r="E32" s="1"/>
  <c r="C32"/>
  <c r="E31"/>
  <c r="E30"/>
  <c r="D29"/>
  <c r="C29"/>
  <c r="E28"/>
  <c r="E27"/>
  <c r="D26"/>
  <c r="E26" s="1"/>
  <c r="C26"/>
  <c r="E25"/>
  <c r="E24"/>
  <c r="E23"/>
  <c r="D23"/>
  <c r="C23"/>
  <c r="E20"/>
  <c r="E19"/>
  <c r="E18"/>
  <c r="E17"/>
  <c r="E16"/>
  <c r="E15"/>
  <c r="E14"/>
  <c r="E13"/>
  <c r="E12"/>
  <c r="E11"/>
  <c r="E10"/>
  <c r="E9"/>
  <c r="E8"/>
  <c r="E35" l="1"/>
  <c r="D43"/>
  <c r="E40"/>
  <c r="E29"/>
  <c r="C43"/>
  <c r="E21"/>
  <c r="E43" l="1"/>
</calcChain>
</file>

<file path=xl/sharedStrings.xml><?xml version="1.0" encoding="utf-8"?>
<sst xmlns="http://schemas.openxmlformats.org/spreadsheetml/2006/main" count="49" uniqueCount="34">
  <si>
    <t>Наименование показателя</t>
  </si>
  <si>
    <t>% исполнения</t>
  </si>
  <si>
    <t>Доходы</t>
  </si>
  <si>
    <t>I. Собственные доходы имеющие целевой характер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</si>
  <si>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</si>
  <si>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</si>
  <si>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 xml:space="preserve">II. Безвозмездные поступления из республиканского бюджета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</si>
  <si>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</si>
  <si>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Итого доходы</t>
  </si>
  <si>
    <t>Расходы</t>
  </si>
  <si>
    <t>Республиканский бюджет Чувашской Республики</t>
  </si>
  <si>
    <t xml:space="preserve">Организация и обеспечение безопасности дорожного движения </t>
  </si>
  <si>
    <t>ВСЕГО РАСХОДОВ:</t>
  </si>
  <si>
    <t>Содержание автомобильных дорог общего пользования местного значения в границах населенных пунктов поселения</t>
  </si>
  <si>
    <t>Реализация инициативных проектов (в части дорожного хозяйства)</t>
  </si>
  <si>
    <t>50% доходов,получаемых в виде арендной платы за земельные участки, государственная собственность на которые не разграничена</t>
  </si>
  <si>
    <t xml:space="preserve"> </t>
  </si>
  <si>
    <t xml:space="preserve">Капитальный ремонт и ремонт автомобильных дорог общего пользования местного значения в границах населенных пунктов 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</si>
  <si>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</si>
  <si>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 xml:space="preserve">Содержание автомобильных дорог общего пользования местного значения в границах населенных пунктов 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</si>
  <si>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</si>
  <si>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Бюджет Цивильского муниципального округа</t>
  </si>
  <si>
    <t>Инициативные платежи на реализацию проектов в части дорожного фонда</t>
  </si>
  <si>
    <t>инициативные проекты</t>
  </si>
  <si>
    <t>Капитальный ремонт и ремонт автомобильных дорог общего пользования местного значения вне границ населенных пкнктов</t>
  </si>
  <si>
    <t>Содержание автомобильных дорог общего пользования местного значения вне границ населенных пунктов вне границ населенных пунктов</t>
  </si>
  <si>
    <t xml:space="preserve">* переходящие остатки на 01.01.2024г.: </t>
  </si>
  <si>
    <t>содержание автодорог</t>
  </si>
  <si>
    <t>Дорожный фонд Цивильского муниципального округа за 2024 год</t>
  </si>
  <si>
    <t xml:space="preserve">   Остаток средств на 01.01.2024*</t>
  </si>
  <si>
    <t>Бюджетные назначения на 2024 год</t>
  </si>
  <si>
    <t>Фактическое исполнение на 01.10.2024</t>
  </si>
  <si>
    <t>Налог на доходы физических лиц в размере не более 25%</t>
  </si>
  <si>
    <t>Таблица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</si>
</sst>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65" fontId="4" fillId="0" borderId="4" xfId="0" applyNumberFormat="1" applyFont="1" applyBorder="1" applyAlignment="1">
      <alignment horizontal="justify" vertical="center" wrapText="1"/>
    </xf>
    <xf numFmtId="165" fontId="4" fillId="0" borderId="8" xfId="0" applyNumberFormat="1" applyFont="1" applyBorder="1" applyAlignment="1">
      <alignment horizontal="justify" vertical="center" wrapText="1"/>
    </xf>
    <xf numFmtId="165" fontId="4" fillId="0" borderId="12" xfId="0" applyNumberFormat="1" applyFont="1" applyBorder="1" applyAlignment="1">
      <alignment horizontal="justify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7"/>
  <sheetViews>
    <sheetView tabSelected="1" workbookViewId="0">
      <selection activeCell="E1" sqref="E1"/>
    </sheetView>
  </sheetViews>
  <sheetFormatPr defaultRowHeight="15"/>
  <cols>
    <col min="2" max="2" width="37.28515625" customWidth="1"/>
    <col min="3" max="3" width="20.7109375" customWidth="1"/>
    <col min="4" max="4" width="19.28515625" customWidth="1"/>
    <col min="5" max="5" width="14.140625" customWidth="1"/>
    <col min="6" max="6" width="14" style="20" customWidth="1"/>
    <col min="7" max="7" width="9.140625" style="18"/>
  </cols>
  <sheetData>
    <row r="1" spans="2:11">
      <c r="E1" s="50" t="s">
        <v>33</v>
      </c>
    </row>
    <row r="2" spans="2:11">
      <c r="B2" s="51" t="s">
        <v>28</v>
      </c>
      <c r="C2" s="51"/>
      <c r="D2" s="51"/>
      <c r="E2" s="51"/>
    </row>
    <row r="4" spans="2:11" ht="15.75" thickBot="1"/>
    <row r="5" spans="2:11" ht="32.25" thickBot="1">
      <c r="B5" s="1" t="s">
        <v>0</v>
      </c>
      <c r="C5" s="2" t="s">
        <v>30</v>
      </c>
      <c r="D5" s="17" t="s">
        <v>31</v>
      </c>
      <c r="E5" s="19" t="s">
        <v>1</v>
      </c>
    </row>
    <row r="6" spans="2:11" ht="15.75" thickBot="1">
      <c r="B6" s="3" t="s">
        <v>2</v>
      </c>
      <c r="C6" s="23"/>
      <c r="D6" s="24"/>
      <c r="E6" s="25"/>
    </row>
    <row r="7" spans="2:11" ht="15.75" thickBot="1">
      <c r="B7" s="12" t="s">
        <v>29</v>
      </c>
      <c r="C7" s="26">
        <v>6795.7</v>
      </c>
      <c r="D7" s="27">
        <v>6795.7</v>
      </c>
      <c r="E7" s="25"/>
    </row>
    <row r="8" spans="2:11" ht="21.75" thickBot="1">
      <c r="B8" s="4" t="s">
        <v>3</v>
      </c>
      <c r="C8" s="26">
        <f>SUM(C9:C13)</f>
        <v>105930.3</v>
      </c>
      <c r="D8" s="27">
        <f>SUM(D9:D13)</f>
        <v>88959</v>
      </c>
      <c r="E8" s="28">
        <f>D8/C8*100</f>
        <v>83.978804931167005</v>
      </c>
    </row>
    <row r="9" spans="2:11" ht="34.5" thickBot="1">
      <c r="B9" s="5" t="s">
        <v>4</v>
      </c>
      <c r="C9" s="29">
        <v>23083</v>
      </c>
      <c r="D9" s="30">
        <v>23194.400000000001</v>
      </c>
      <c r="E9" s="28">
        <f t="shared" ref="E9:E43" si="0">D9/C9*100</f>
        <v>100.48260624702164</v>
      </c>
    </row>
    <row r="10" spans="2:11" ht="15.75" thickBot="1">
      <c r="B10" s="5" t="s">
        <v>5</v>
      </c>
      <c r="C10" s="31">
        <v>3608</v>
      </c>
      <c r="D10" s="32">
        <v>3758.1</v>
      </c>
      <c r="E10" s="28">
        <f t="shared" si="0"/>
        <v>104.16019955654102</v>
      </c>
    </row>
    <row r="11" spans="2:11" ht="34.5" thickBot="1">
      <c r="B11" s="11" t="s">
        <v>15</v>
      </c>
      <c r="C11" s="33">
        <v>4940.1000000000004</v>
      </c>
      <c r="D11" s="34">
        <v>5120.5</v>
      </c>
      <c r="E11" s="28">
        <f>D11/C11*100</f>
        <v>103.65174794032508</v>
      </c>
      <c r="K11" t="s">
        <v>16</v>
      </c>
    </row>
    <row r="12" spans="2:11" ht="23.25" thickBot="1">
      <c r="B12" s="11" t="s">
        <v>32</v>
      </c>
      <c r="C12" s="35">
        <v>69023</v>
      </c>
      <c r="D12" s="36">
        <v>43464</v>
      </c>
      <c r="E12" s="28">
        <f t="shared" si="0"/>
        <v>62.970314243078398</v>
      </c>
    </row>
    <row r="13" spans="2:11" ht="23.25" thickBot="1">
      <c r="B13" s="11" t="s">
        <v>22</v>
      </c>
      <c r="C13" s="35">
        <v>5276.2</v>
      </c>
      <c r="D13" s="36">
        <v>13422</v>
      </c>
      <c r="E13" s="28">
        <f t="shared" si="0"/>
        <v>254.38762745915625</v>
      </c>
    </row>
    <row r="14" spans="2:11" ht="21.75" thickBot="1">
      <c r="B14" s="6" t="s">
        <v>6</v>
      </c>
      <c r="C14" s="37">
        <v>306161.7</v>
      </c>
      <c r="D14" s="38">
        <v>179934.2</v>
      </c>
      <c r="E14" s="28">
        <f t="shared" si="0"/>
        <v>58.77096971959589</v>
      </c>
      <c r="F14" s="21"/>
    </row>
    <row r="15" spans="2:11" ht="34.5" thickBot="1">
      <c r="B15" s="7" t="s">
        <v>24</v>
      </c>
      <c r="C15" s="29">
        <v>55436.2</v>
      </c>
      <c r="D15" s="30">
        <v>55436.2</v>
      </c>
      <c r="E15" s="28">
        <f t="shared" si="0"/>
        <v>100</v>
      </c>
    </row>
    <row r="16" spans="2:11" ht="34.5" thickBot="1">
      <c r="B16" s="7" t="s">
        <v>17</v>
      </c>
      <c r="C16" s="29">
        <v>15254.6</v>
      </c>
      <c r="D16" s="30">
        <v>15254.6</v>
      </c>
      <c r="E16" s="28">
        <f t="shared" si="0"/>
        <v>100</v>
      </c>
    </row>
    <row r="17" spans="2:10" ht="45.75" thickBot="1">
      <c r="B17" s="7" t="s">
        <v>7</v>
      </c>
      <c r="C17" s="29">
        <v>5589.4</v>
      </c>
      <c r="D17" s="30">
        <v>5589.4</v>
      </c>
      <c r="E17" s="28">
        <f t="shared" si="0"/>
        <v>100</v>
      </c>
    </row>
    <row r="18" spans="2:10" ht="45.75" thickBot="1">
      <c r="B18" s="7" t="s">
        <v>25</v>
      </c>
      <c r="C18" s="29">
        <v>25696</v>
      </c>
      <c r="D18" s="30">
        <v>25696</v>
      </c>
      <c r="E18" s="28">
        <f t="shared" si="0"/>
        <v>100</v>
      </c>
    </row>
    <row r="19" spans="2:10" ht="34.5" thickBot="1">
      <c r="B19" s="7" t="s">
        <v>19</v>
      </c>
      <c r="C19" s="29">
        <v>5653</v>
      </c>
      <c r="D19" s="30">
        <v>5653</v>
      </c>
      <c r="E19" s="28">
        <f t="shared" si="0"/>
        <v>100</v>
      </c>
    </row>
    <row r="20" spans="2:10" ht="23.25" thickBot="1">
      <c r="B20" s="7" t="s">
        <v>14</v>
      </c>
      <c r="C20" s="29">
        <v>198532.5</v>
      </c>
      <c r="D20" s="30">
        <v>72305</v>
      </c>
      <c r="E20" s="28">
        <f t="shared" si="0"/>
        <v>36.419729767166586</v>
      </c>
    </row>
    <row r="21" spans="2:10" ht="15.75" thickBot="1">
      <c r="B21" s="6" t="s">
        <v>8</v>
      </c>
      <c r="C21" s="39">
        <f>C7+C8+C14</f>
        <v>418887.7</v>
      </c>
      <c r="D21" s="40">
        <f>D7+D8+D14</f>
        <v>275688.90000000002</v>
      </c>
      <c r="E21" s="28">
        <f t="shared" si="0"/>
        <v>65.814513054453499</v>
      </c>
    </row>
    <row r="22" spans="2:10" ht="15.75" thickBot="1">
      <c r="B22" s="8" t="s">
        <v>9</v>
      </c>
      <c r="C22" s="41"/>
      <c r="D22" s="42"/>
      <c r="E22" s="28"/>
    </row>
    <row r="23" spans="2:10" ht="42.75" thickBot="1">
      <c r="B23" s="6" t="s">
        <v>20</v>
      </c>
      <c r="C23" s="43">
        <f>C24+C25</f>
        <v>60496.7</v>
      </c>
      <c r="D23" s="38">
        <f>D24+D25</f>
        <v>60496.5</v>
      </c>
      <c r="E23" s="28">
        <f t="shared" si="0"/>
        <v>99.999669403455073</v>
      </c>
    </row>
    <row r="24" spans="2:10" ht="15.75" thickBot="1">
      <c r="B24" s="7" t="s">
        <v>10</v>
      </c>
      <c r="C24" s="29">
        <v>55436.2</v>
      </c>
      <c r="D24" s="30">
        <v>55436</v>
      </c>
      <c r="E24" s="28">
        <f t="shared" si="0"/>
        <v>99.999639224910808</v>
      </c>
    </row>
    <row r="25" spans="2:10" ht="15.75" thickBot="1">
      <c r="B25" s="7" t="s">
        <v>21</v>
      </c>
      <c r="C25" s="29">
        <v>5060.5</v>
      </c>
      <c r="D25" s="30">
        <v>5060.5</v>
      </c>
      <c r="E25" s="28">
        <f t="shared" si="0"/>
        <v>100</v>
      </c>
    </row>
    <row r="26" spans="2:10" ht="42.75" thickBot="1">
      <c r="B26" s="6" t="s">
        <v>17</v>
      </c>
      <c r="C26" s="43">
        <f>C27+C28</f>
        <v>22669.1</v>
      </c>
      <c r="D26" s="38">
        <f>D27+D28</f>
        <v>22669.1</v>
      </c>
      <c r="E26" s="28">
        <f t="shared" si="0"/>
        <v>100</v>
      </c>
    </row>
    <row r="27" spans="2:10" ht="15.75" thickBot="1">
      <c r="B27" s="7" t="s">
        <v>10</v>
      </c>
      <c r="C27" s="29">
        <v>15254.6</v>
      </c>
      <c r="D27" s="30">
        <v>15254.6</v>
      </c>
      <c r="E27" s="28">
        <f t="shared" si="0"/>
        <v>100</v>
      </c>
    </row>
    <row r="28" spans="2:10" ht="15.75" thickBot="1">
      <c r="B28" s="7" t="s">
        <v>21</v>
      </c>
      <c r="C28" s="29">
        <v>7414.5</v>
      </c>
      <c r="D28" s="30">
        <v>7414.5</v>
      </c>
      <c r="E28" s="28">
        <f t="shared" si="0"/>
        <v>100</v>
      </c>
    </row>
    <row r="29" spans="2:10" ht="42.75" thickBot="1">
      <c r="B29" s="6" t="s">
        <v>7</v>
      </c>
      <c r="C29" s="43">
        <f>C30+C31</f>
        <v>6075.4</v>
      </c>
      <c r="D29" s="38">
        <f>D30+D31</f>
        <v>6075.5</v>
      </c>
      <c r="E29" s="28">
        <f t="shared" si="0"/>
        <v>100.00164598215756</v>
      </c>
    </row>
    <row r="30" spans="2:10" ht="15.75" thickBot="1">
      <c r="B30" s="7" t="s">
        <v>10</v>
      </c>
      <c r="C30" s="29">
        <v>5589.4</v>
      </c>
      <c r="D30" s="30">
        <v>5589.4</v>
      </c>
      <c r="E30" s="28">
        <f t="shared" si="0"/>
        <v>100</v>
      </c>
    </row>
    <row r="31" spans="2:10" ht="15.75" thickBot="1">
      <c r="B31" s="7" t="s">
        <v>21</v>
      </c>
      <c r="C31" s="29">
        <v>486</v>
      </c>
      <c r="D31" s="30">
        <v>486.1</v>
      </c>
      <c r="E31" s="28">
        <f t="shared" si="0"/>
        <v>100.02057613168725</v>
      </c>
    </row>
    <row r="32" spans="2:10" ht="42.75" thickBot="1">
      <c r="B32" s="6" t="s">
        <v>18</v>
      </c>
      <c r="C32" s="43">
        <f>C33+C34</f>
        <v>37905.53</v>
      </c>
      <c r="D32" s="38">
        <f>D33+D34</f>
        <v>37905.53</v>
      </c>
      <c r="E32" s="28">
        <f t="shared" si="0"/>
        <v>100</v>
      </c>
      <c r="J32" s="10" t="s">
        <v>16</v>
      </c>
    </row>
    <row r="33" spans="2:6" ht="15.75" thickBot="1">
      <c r="B33" s="7" t="s">
        <v>10</v>
      </c>
      <c r="C33" s="29">
        <v>25696</v>
      </c>
      <c r="D33" s="30">
        <v>25696</v>
      </c>
      <c r="E33" s="28">
        <f t="shared" si="0"/>
        <v>100</v>
      </c>
    </row>
    <row r="34" spans="2:6" ht="15.75" thickBot="1">
      <c r="B34" s="7" t="s">
        <v>21</v>
      </c>
      <c r="C34" s="29">
        <v>12209.53</v>
      </c>
      <c r="D34" s="30">
        <v>12209.53</v>
      </c>
      <c r="E34" s="28">
        <f t="shared" si="0"/>
        <v>100</v>
      </c>
    </row>
    <row r="35" spans="2:6" ht="32.25" thickBot="1">
      <c r="B35" s="6" t="s">
        <v>13</v>
      </c>
      <c r="C35" s="43">
        <f>C36+C37</f>
        <v>14236.9</v>
      </c>
      <c r="D35" s="38">
        <f>D36+D37</f>
        <v>14060</v>
      </c>
      <c r="E35" s="28">
        <f t="shared" si="0"/>
        <v>98.757454221073417</v>
      </c>
    </row>
    <row r="36" spans="2:6" ht="15.75" thickBot="1">
      <c r="B36" s="7" t="s">
        <v>10</v>
      </c>
      <c r="C36" s="29">
        <v>5653</v>
      </c>
      <c r="D36" s="30">
        <v>5653</v>
      </c>
      <c r="E36" s="28">
        <f t="shared" si="0"/>
        <v>100</v>
      </c>
    </row>
    <row r="37" spans="2:6" ht="15.75" thickBot="1">
      <c r="B37" s="7" t="s">
        <v>21</v>
      </c>
      <c r="C37" s="29">
        <v>8583.9</v>
      </c>
      <c r="D37" s="30">
        <v>8407</v>
      </c>
      <c r="E37" s="28">
        <f t="shared" si="0"/>
        <v>97.939165181327837</v>
      </c>
    </row>
    <row r="38" spans="2:6" ht="21.75" thickBot="1">
      <c r="B38" s="6" t="s">
        <v>11</v>
      </c>
      <c r="C38" s="44">
        <f>C39</f>
        <v>413.8</v>
      </c>
      <c r="D38" s="45">
        <f>D39</f>
        <v>413.8</v>
      </c>
      <c r="E38" s="28">
        <f t="shared" si="0"/>
        <v>100</v>
      </c>
    </row>
    <row r="39" spans="2:6" ht="15.75" thickBot="1">
      <c r="B39" s="7" t="s">
        <v>21</v>
      </c>
      <c r="C39" s="46">
        <v>413.8</v>
      </c>
      <c r="D39" s="47">
        <v>413.8</v>
      </c>
      <c r="E39" s="28">
        <f t="shared" si="0"/>
        <v>100</v>
      </c>
    </row>
    <row r="40" spans="2:6" ht="21.75" thickBot="1">
      <c r="B40" s="6" t="s">
        <v>14</v>
      </c>
      <c r="C40" s="44">
        <f>C41+C42</f>
        <v>257473.8</v>
      </c>
      <c r="D40" s="45">
        <f>D41+D42</f>
        <v>122081.7</v>
      </c>
      <c r="E40" s="28">
        <f t="shared" si="0"/>
        <v>47.415193312873001</v>
      </c>
    </row>
    <row r="41" spans="2:6" ht="15.75" thickBot="1">
      <c r="B41" s="7" t="s">
        <v>10</v>
      </c>
      <c r="C41" s="46">
        <v>198532.5</v>
      </c>
      <c r="D41" s="47">
        <v>72305</v>
      </c>
      <c r="E41" s="28">
        <f t="shared" si="0"/>
        <v>36.419729767166586</v>
      </c>
    </row>
    <row r="42" spans="2:6" ht="15.75" thickBot="1">
      <c r="B42" s="7" t="s">
        <v>21</v>
      </c>
      <c r="C42" s="46">
        <v>58941.3</v>
      </c>
      <c r="D42" s="47">
        <v>49776.7</v>
      </c>
      <c r="E42" s="28">
        <f t="shared" si="0"/>
        <v>84.451310032184551</v>
      </c>
    </row>
    <row r="43" spans="2:6" ht="15.75" thickBot="1">
      <c r="B43" s="9" t="s">
        <v>12</v>
      </c>
      <c r="C43" s="44">
        <f>C23+C26+C29+C32+C35+C38+C40</f>
        <v>399271.23</v>
      </c>
      <c r="D43" s="45">
        <f>D23+D26+D29+D32+D35+D38+D40</f>
        <v>263702.13</v>
      </c>
      <c r="E43" s="48">
        <f t="shared" si="0"/>
        <v>66.045863109145131</v>
      </c>
    </row>
    <row r="45" spans="2:6">
      <c r="B45" s="14" t="s">
        <v>26</v>
      </c>
      <c r="C45" s="15">
        <f>C46+C47</f>
        <v>6795.7</v>
      </c>
      <c r="D45" s="22"/>
      <c r="F45" s="49"/>
    </row>
    <row r="46" spans="2:6">
      <c r="B46" s="13" t="s">
        <v>23</v>
      </c>
      <c r="C46" s="16">
        <v>6501.38</v>
      </c>
      <c r="D46" s="22"/>
    </row>
    <row r="47" spans="2:6">
      <c r="B47" s="13" t="s">
        <v>27</v>
      </c>
      <c r="C47" s="16">
        <v>294.32</v>
      </c>
    </row>
  </sheetData>
  <mergeCells count="1">
    <mergeCell ref="B2:E2"/>
  </mergeCells>
  <pageMargins left="0.70866141732283472" right="0.19685039370078741" top="0.15748031496062992" bottom="0.39370078740157483" header="0.31496062992125984" footer="0.31496062992125984"/>
  <pageSetup paperSize="9" scale="7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2025-03-25T16:38:44Z</dcterms:modified>
</cp:coreProperties>
</file>