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636" yWindow="600" windowWidth="23256" windowHeight="11952"/>
  </bookViews>
  <sheets>
    <sheet name="1. Доходы бюджета" sheetId="2" r:id="rId1"/>
  </sheets>
  <definedNames>
    <definedName name="_xlnm.Print_Area" localSheetId="0">'1. Доходы бюджета'!$A$1:$D$138</definedName>
  </definedNames>
  <calcPr calcId="124519"/>
</workbook>
</file>

<file path=xl/calcChain.xml><?xml version="1.0" encoding="utf-8"?>
<calcChain xmlns="http://schemas.openxmlformats.org/spreadsheetml/2006/main">
  <c r="D13" i="2"/>
  <c r="D14"/>
  <c r="D20"/>
  <c r="D51"/>
  <c r="D53"/>
  <c r="D80"/>
  <c r="D82"/>
  <c r="D126"/>
  <c r="D88"/>
  <c r="D135"/>
</calcChain>
</file>

<file path=xl/comments1.xml><?xml version="1.0" encoding="utf-8"?>
<comments xmlns="http://schemas.openxmlformats.org/spreadsheetml/2006/main">
  <authors>
    <author>Пользователь Windows</author>
  </authors>
  <commentList>
    <comment ref="A85" authorId="0">
      <text>
        <r>
          <rPr>
            <b/>
            <sz val="9"/>
            <color indexed="81"/>
            <rFont val="Tahoma"/>
            <family val="2"/>
            <charset val="204"/>
          </rPr>
          <t>Пользователь Windows:</t>
        </r>
        <r>
          <rPr>
            <sz val="9"/>
            <color indexed="81"/>
            <rFont val="Tahoma"/>
            <family val="2"/>
            <charset val="204"/>
          </rPr>
          <t xml:space="preserve">
</t>
        </r>
      </text>
    </comment>
  </commentList>
</comments>
</file>

<file path=xl/sharedStrings.xml><?xml version="1.0" encoding="utf-8"?>
<sst xmlns="http://schemas.openxmlformats.org/spreadsheetml/2006/main" count="379" uniqueCount="231">
  <si>
    <t>Финансовый отдел администрации Урмарского муниципального округа Чувашской Республики</t>
  </si>
  <si>
    <t>992</t>
  </si>
  <si>
    <t>Исполнено</t>
  </si>
  <si>
    <t>x</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</si>
  <si>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</si>
  <si>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</si>
  <si>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</si>
  <si>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</si>
  <si>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</si>
  <si>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</si>
  <si>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</si>
  <si>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</si>
  <si>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</si>
  <si>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</si>
  <si>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</si>
  <si>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</si>
  <si>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</si>
  <si>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</si>
  <si>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</si>
  <si>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</si>
  <si>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</si>
  <si>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</si>
  <si>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</si>
  <si>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</si>
  <si>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</si>
  <si>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</si>
  <si>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</si>
  <si>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</si>
  <si>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</si>
  <si>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</si>
  <si>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</si>
  <si>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</si>
  <si>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</si>
  <si>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</si>
  <si>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</si>
  <si>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</si>
  <si>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</si>
  <si>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</si>
  <si>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</si>
  <si>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</si>
  <si>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</si>
  <si>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</si>
  <si>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</si>
  <si>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</si>
  <si>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</si>
  <si>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</si>
  <si>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</si>
  <si>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</si>
  <si>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</si>
  <si>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</si>
  <si>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</si>
  <si>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</si>
  <si>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</si>
  <si>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</si>
  <si>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</si>
  <si>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</si>
  <si>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</si>
  <si>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</si>
  <si>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оказания платных услуг (работ) получателями средств бюджетов муниципальных округов</t>
  </si>
  <si>
    <t>Доходы, поступающие в порядке возмещения расходов, понесенных в связи с эксплуатацией имущества муниципальных округов</t>
  </si>
  <si>
    <t>Прочие доходы от компенсации затрат бюджетов муниципальных округов</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</si>
  <si>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</si>
  <si>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</si>
  <si>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</si>
  <si>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</si>
  <si>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</si>
  <si>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</si>
  <si>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</si>
  <si>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</si>
  <si>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Инициативные платежи, зачисляемые в бюджеты муниципальных округов</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</si>
  <si>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</si>
  <si>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Субсидии бюджетам муниципальных округов на модернизацию региональных и муниципальных библиотек</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</si>
  <si>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</si>
  <si>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муниципальных округов на реализацию мероприятий по обеспечению жильем молодых семей</t>
  </si>
  <si>
    <t>Субсидии бюджетам муниципальных округов на поддержку отрасли культуры</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</si>
  <si>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</si>
  <si>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обеспечение комплексного развития сельских территорий</t>
  </si>
  <si>
    <t>Субсидии бюджетам муниципальных округов на подготовку проектов межевания земельных участков и на проведение кадастровых работ</t>
  </si>
  <si>
    <t>Прочие субсидии бюджетам муниципальных округов</t>
  </si>
  <si>
    <t>Субвенции бюджетам муниципальных округов на выполнение передаваемых полномочий субъектов Российской Федерации</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</si>
  <si>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</si>
  <si>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</si>
  <si>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</si>
  <si>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государственную регистрацию актов гражданского состояния</t>
  </si>
  <si>
    <t>Прочие межбюджетные трансферты, передаваемые бюджетам муниципальных округов</t>
  </si>
  <si>
    <t>Поступления от денежных пожертвований, предоставляемых физическими лицами получателям средств бюджетов муниципальных округов</t>
  </si>
  <si>
    <t>Прочие безвозмездные поступления в бюджеты муниципальных округов</t>
  </si>
  <si>
    <t>Возврат остатков субсидий на реализацию мероприятий по обеспечению жильем молодых семей из бюджетов муниципальных округов</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</si>
  <si>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</si>
  <si>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</si>
  <si>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</si>
  <si>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</si>
  <si>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</si>
  <si>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</si>
  <si>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Дотации бюджетам муниципальных округов на выравнивание бюджетной обеспеченности из бюджета субъекта Российской Федерации</t>
  </si>
  <si>
    <t>Администрация Урмарского муниципального округа Чувашской Республики</t>
  </si>
  <si>
    <t>Отдел образования и молодежной политики администрации Урмарского муниципального округа Чувашской Республики</t>
  </si>
  <si>
    <t xml:space="preserve">ДОХОДЫ </t>
  </si>
  <si>
    <t>(рублей)</t>
  </si>
  <si>
    <t xml:space="preserve"> Наименование показателя</t>
  </si>
  <si>
    <t>Код бюджетной классификации</t>
  </si>
  <si>
    <t>администратора поступлений</t>
  </si>
  <si>
    <t>доходов  бюджета муниципального округа</t>
  </si>
  <si>
    <t>2</t>
  </si>
  <si>
    <t>Доходы бюджета - всего</t>
  </si>
  <si>
    <t>048</t>
  </si>
  <si>
    <t>1 12 01010 01 2100 120</t>
  </si>
  <si>
    <t>1 12 01010 01 6000 120</t>
  </si>
  <si>
    <t>1 12 01030 01 6000 120</t>
  </si>
  <si>
    <t>1 12 01041 01 6000 120</t>
  </si>
  <si>
    <t>1 12 01042 01 6000 120</t>
  </si>
  <si>
    <t>182</t>
  </si>
  <si>
    <t>188</t>
  </si>
  <si>
    <t>818</t>
  </si>
  <si>
    <t>850</t>
  </si>
  <si>
    <t>874</t>
  </si>
  <si>
    <t>903</t>
  </si>
  <si>
    <t>974</t>
  </si>
  <si>
    <t>1 01 02010 01 1000 110</t>
  </si>
  <si>
    <t>1 01 02010 01 3000 110</t>
  </si>
  <si>
    <t>1 01 02020 01 1000 110</t>
  </si>
  <si>
    <t>1 01 02021 01 1000 110</t>
  </si>
  <si>
    <t>1 01 02030 01 1000 110</t>
  </si>
  <si>
    <t>1 01 02030 01 3000 110</t>
  </si>
  <si>
    <t>1 01 02040 01 1000 110</t>
  </si>
  <si>
    <t>1 01 02080 01 1000 110</t>
  </si>
  <si>
    <t>1 01 02130 01 1000 110</t>
  </si>
  <si>
    <t>1 01 02140 01 1000 110</t>
  </si>
  <si>
    <t>1 01 02210 01  1000 110</t>
  </si>
  <si>
    <t>1 03 02231 01 0000 110</t>
  </si>
  <si>
    <t>1 03 02241 01 0000 110</t>
  </si>
  <si>
    <t>1 03 02251 01 0000 110</t>
  </si>
  <si>
    <t>1 03 02261 01 0000 110</t>
  </si>
  <si>
    <t>1 05 01011 01 1000 110</t>
  </si>
  <si>
    <t>1 05 01011 01 3000 110</t>
  </si>
  <si>
    <t>1 05 01021 01 1000 110</t>
  </si>
  <si>
    <t>1 05 01021 01 3000 110</t>
  </si>
  <si>
    <t>1 05 03010 01 1000 110</t>
  </si>
  <si>
    <t>1 05 03010 01 3000 110</t>
  </si>
  <si>
    <t>1 05 04060 02 1000 110</t>
  </si>
  <si>
    <t>1 06 01020 14 1000 110</t>
  </si>
  <si>
    <t>1 06 04011 02 1000 110</t>
  </si>
  <si>
    <t>1 06 04012 02 1000 110</t>
  </si>
  <si>
    <t>1 06 06032 14 1000 110</t>
  </si>
  <si>
    <t>1 06 06042 14 1000 110</t>
  </si>
  <si>
    <t>1 08 03010 01 1050 110</t>
  </si>
  <si>
    <t>1 08 03010 01 1060 110</t>
  </si>
  <si>
    <t>1 16 10129 01 9000 140</t>
  </si>
  <si>
    <t>1 16 10123 01 0141 140</t>
  </si>
  <si>
    <t>1 16 01053 01 0059 140</t>
  </si>
  <si>
    <t>1 16 01053 01 9000 140</t>
  </si>
  <si>
    <t>1 16 01063 01 0008 140</t>
  </si>
  <si>
    <t>1 16 01063 01 0091 140</t>
  </si>
  <si>
    <t>1 16 01063 01 0101 140</t>
  </si>
  <si>
    <t>1 16 01073 01 0017 140</t>
  </si>
  <si>
    <t>1 16 01073 01 0019 140</t>
  </si>
  <si>
    <t>1 16 01073 01 0027 140</t>
  </si>
  <si>
    <t>1 16 01083 01 0028 140</t>
  </si>
  <si>
    <t>1 16 01083 01 0037 140</t>
  </si>
  <si>
    <t>1 16 01103 01 9000 140</t>
  </si>
  <si>
    <t>1 16 01133 01 9000 140</t>
  </si>
  <si>
    <t>1 16 01143 01 0002 140</t>
  </si>
  <si>
    <t>1 16 01143 01 9000 140</t>
  </si>
  <si>
    <t>1 16 01153 01 0005 140</t>
  </si>
  <si>
    <t>1 16 01153 01 0006 140</t>
  </si>
  <si>
    <t>1 16 01153 01 0012 140</t>
  </si>
  <si>
    <t>1 16 01173 01 0007 140</t>
  </si>
  <si>
    <t>1 16 01173 01 0008 140</t>
  </si>
  <si>
    <t>1 16 01173 01 9000 140</t>
  </si>
  <si>
    <t>1 16 01193 01 0005 140</t>
  </si>
  <si>
    <t>1 16 01193 01 0007 140</t>
  </si>
  <si>
    <t>1 16 01193 01 0013 140</t>
  </si>
  <si>
    <t>1 16 01193 01 9000 140</t>
  </si>
  <si>
    <t>1 16 01203 01 0007 140</t>
  </si>
  <si>
    <t>1 16 01203 01 9000 140</t>
  </si>
  <si>
    <t>1 16 11050 01 0000 140</t>
  </si>
  <si>
    <t>1 16 01053 01 0874 140</t>
  </si>
  <si>
    <t>1 16 01063 01 9000 140</t>
  </si>
  <si>
    <t>1 16 01203 01 0874 140</t>
  </si>
  <si>
    <t>1 08 04020 01 1000 110</t>
  </si>
  <si>
    <t>1 11 05012 14 0000 120</t>
  </si>
  <si>
    <t>1 11 05024 14 0000 120</t>
  </si>
  <si>
    <t>1 11 05034 14 0000 120</t>
  </si>
  <si>
    <t>1 11 07014 14 0000 120</t>
  </si>
  <si>
    <t>1 11 09044 14 0000 120</t>
  </si>
  <si>
    <t>1 13 01994 14 0000 130</t>
  </si>
  <si>
    <t>1 13 02064 14 0000 130</t>
  </si>
  <si>
    <t>1 13 02994 14 0000 130</t>
  </si>
  <si>
    <t>1 14 02042 14 0000 410</t>
  </si>
  <si>
    <t>1 14 02043 14 0000 410</t>
  </si>
  <si>
    <t>1 14 02043 14 0000 440</t>
  </si>
  <si>
    <t>1 14 06012 14 0000 430</t>
  </si>
  <si>
    <t>1 14 06024 14 0000 430</t>
  </si>
  <si>
    <t>1 16 07010 14 0000 140</t>
  </si>
  <si>
    <t>1 16 07090 14 0000 140</t>
  </si>
  <si>
    <t>1 16 10031 14 0000 140</t>
  </si>
  <si>
    <t>1 17 15020 14 0000 150</t>
  </si>
  <si>
    <t>2 02 20216 14 0000 150</t>
  </si>
  <si>
    <t>2 02 25348 14 0000 150</t>
  </si>
  <si>
    <t>2 02 25467 14 0000 150</t>
  </si>
  <si>
    <t>2 02 25497 14 0000 150</t>
  </si>
  <si>
    <t>2 02 25519 14 0000 150</t>
  </si>
  <si>
    <t>2 02 25555 14 0000 150</t>
  </si>
  <si>
    <t>2 02 25576 14 0000 150</t>
  </si>
  <si>
    <t>2 02 25599 14 0000 150</t>
  </si>
  <si>
    <t>2 02 29999 14 0000 150</t>
  </si>
  <si>
    <t>2 02 30024 14 0000 150</t>
  </si>
  <si>
    <t>2 02 35082 14 0000 150</t>
  </si>
  <si>
    <t>2 02 35118 14 0000 150</t>
  </si>
  <si>
    <t>2 02 35120 14 0000 150</t>
  </si>
  <si>
    <t>2 02 35930 14 0000 150</t>
  </si>
  <si>
    <t>2 02 49999 14 0000 150</t>
  </si>
  <si>
    <t>2 07 04020 14 0000 150</t>
  </si>
  <si>
    <t>2 07 04050 14 0000 150</t>
  </si>
  <si>
    <t>2 19 25497 14 0000 150</t>
  </si>
  <si>
    <t>2 19 60010 14 0000 150</t>
  </si>
  <si>
    <t>2 02 25304 14 0000 150</t>
  </si>
  <si>
    <t>2 02 30029 14 0000 150</t>
  </si>
  <si>
    <t>2 02 45050 14 0000 150</t>
  </si>
  <si>
    <t>2 02 45179 14 0000 150</t>
  </si>
  <si>
    <t>2 02 45303 14 0000 150</t>
  </si>
  <si>
    <t>2 02 15001 14 0000 150</t>
  </si>
  <si>
    <t xml:space="preserve"> 2 02 10000 00 0000 150</t>
  </si>
  <si>
    <t xml:space="preserve">Приложение 1 к решению                                                                                                                       Собрания депутатов Урмарского муниципального округа от         № </t>
  </si>
  <si>
    <t>Министерство образования и молодежной политики Чувашской Республики</t>
  </si>
  <si>
    <t>Министерство природных ресурсов и экологии Чувашской Республики</t>
  </si>
  <si>
    <t>Министерство юстиции Чувашской Республики</t>
  </si>
  <si>
    <t>Министерство внутренних дел Российской Федерации</t>
  </si>
  <si>
    <t>Федеральная налоговая служба</t>
  </si>
  <si>
    <t>Федеральная служба по надзору в сфере природопользования</t>
  </si>
  <si>
    <t xml:space="preserve"> бюджета Урмарского муниципального округа Чувашской Республики по кодам классификации доходов бюджетов за 2025 год</t>
  </si>
</sst>
</file>

<file path=xl/styles.xml><?xml version="1.0" encoding="utf-8"?>
<styleSheet xmlns="http://schemas.openxmlformats.org/spreadsheetml/2006/main">
  <numFmts count="1">
    <numFmt numFmtId="164" formatCode="000000"/>
  </numFmts>
  <fonts count="25">
    <font>
      <sz val="11"/>
      <name val="DejaVu Sans"/>
      <family val="2"/>
      <scheme val="minor"/>
    </font>
    <font>
      <b/>
      <sz val="8"/>
      <color rgb="FF000000"/>
      <name val="DejaVu Sans"/>
      <family val="2"/>
      <charset val="204"/>
      <scheme val="minor"/>
    </font>
    <font>
      <sz val="8"/>
      <color rgb="FF000000"/>
      <name val="DejaVu Sans"/>
      <family val="2"/>
      <charset val="204"/>
      <scheme val="minor"/>
    </font>
    <font>
      <sz val="6"/>
      <color rgb="FF000000"/>
      <name val="DejaVu Sans"/>
      <family val="2"/>
      <charset val="204"/>
      <scheme val="minor"/>
    </font>
    <font>
      <sz val="7"/>
      <color rgb="FF000000"/>
      <name val="DejaVu Sans"/>
      <family val="2"/>
      <charset val="204"/>
      <scheme val="minor"/>
    </font>
    <font>
      <sz val="11"/>
      <color rgb="FF000000"/>
      <name val="DejaVu Sans"/>
      <family val="2"/>
      <charset val="204"/>
      <scheme val="minor"/>
    </font>
    <font>
      <i/>
      <sz val="7"/>
      <color rgb="FF000000"/>
      <name val="DejaVu Sans"/>
      <family val="2"/>
      <charset val="204"/>
      <scheme val="minor"/>
    </font>
    <font>
      <b/>
      <sz val="12"/>
      <color rgb="FF000000"/>
      <name val="DejaVu Sans"/>
      <family val="2"/>
      <charset val="204"/>
      <scheme val="minor"/>
    </font>
    <font>
      <b/>
      <sz val="10"/>
      <color rgb="FF000000"/>
      <name val="DejaVu Sans"/>
      <family val="2"/>
      <charset val="204"/>
      <scheme val="minor"/>
    </font>
    <font>
      <sz val="10"/>
      <color rgb="FF000000"/>
      <name val="DejaVu Sans"/>
      <family val="2"/>
      <charset val="204"/>
      <scheme val="minor"/>
    </font>
    <font>
      <sz val="9"/>
      <color rgb="FF000000"/>
      <name val="DejaVu Sans"/>
      <family val="2"/>
      <charset val="204"/>
      <scheme val="minor"/>
    </font>
    <font>
      <i/>
      <sz val="9"/>
      <color rgb="FF000000"/>
      <name val="DejaVu Sans"/>
      <family val="2"/>
      <charset val="204"/>
      <scheme val="minor"/>
    </font>
    <font>
      <sz val="10"/>
      <color rgb="FF000000"/>
      <name val="Arial"/>
      <family val="2"/>
      <charset val="204"/>
    </font>
    <font>
      <sz val="10"/>
      <color rgb="FF000000"/>
      <name val="DejaVu Sans"/>
      <family val="2"/>
      <charset val="204"/>
      <scheme val="minor"/>
    </font>
    <font>
      <sz val="9"/>
      <color rgb="FF000000"/>
      <name val="DejaVu Sans"/>
      <family val="2"/>
      <charset val="204"/>
      <scheme val="minor"/>
    </font>
    <font>
      <sz val="11"/>
      <color rgb="FF000000"/>
      <name val="DejaVu Sans"/>
      <family val="2"/>
      <charset val="204"/>
      <scheme val="minor"/>
    </font>
    <font>
      <sz val="11"/>
      <name val="DejaVu Sans"/>
      <family val="2"/>
      <scheme val="minor"/>
    </font>
    <font>
      <sz val="12"/>
      <name val="Times New Roman"/>
      <family val="1"/>
      <charset val="204"/>
    </font>
    <font>
      <sz val="12"/>
      <color rgb="FF000000"/>
      <name val="Times New Roman"/>
      <family val="1"/>
      <charset val="204"/>
    </font>
    <font>
      <b/>
      <sz val="10"/>
      <color rgb="FF000000"/>
      <name val="Times New Roman"/>
      <family val="1"/>
      <charset val="204"/>
    </font>
    <font>
      <sz val="10"/>
      <name val="Times New Roman"/>
      <family val="1"/>
      <charset val="204"/>
    </font>
    <font>
      <b/>
      <sz val="10"/>
      <name val="Times New Roman"/>
      <family val="1"/>
      <charset val="204"/>
    </font>
    <font>
      <sz val="10"/>
      <color rgb="FF000000"/>
      <name val="Times New Roman"/>
      <family val="1"/>
      <charset val="204"/>
    </font>
    <font>
      <sz val="9"/>
      <color indexed="81"/>
      <name val="Tahoma"/>
      <family val="2"/>
      <charset val="204"/>
    </font>
    <font>
      <b/>
      <sz val="9"/>
      <color indexed="81"/>
      <name val="Tahoma"/>
      <family val="2"/>
      <charset val="204"/>
    </font>
  </fonts>
  <fills count="3">
    <fill>
      <patternFill patternType="none"/>
    </fill>
    <fill>
      <patternFill patternType="gray125"/>
    </fill>
    <fill>
      <patternFill patternType="solid">
        <fgColor rgb="FFC0C0C0"/>
      </patternFill>
    </fill>
  </fills>
  <borders count="2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42">
    <xf numFmtId="0" fontId="0" fillId="0" borderId="0" xfId="0"/>
    <xf numFmtId="0" fontId="0" fillId="0" borderId="0" xfId="0" applyProtection="1">
      <protection locked="0"/>
    </xf>
    <xf numFmtId="0" fontId="2" fillId="0" borderId="1" xfId="11" applyNumberFormat="1" applyProtection="1">
      <alignment vertical="center"/>
    </xf>
    <xf numFmtId="0" fontId="8" fillId="0" borderId="1" xfId="13" applyNumberFormat="1" applyProtection="1">
      <alignment vertical="center"/>
    </xf>
    <xf numFmtId="4" fontId="10" fillId="0" borderId="1" xfId="35" applyNumberFormat="1" applyProtection="1">
      <alignment horizontal="right" vertical="center" shrinkToFit="1"/>
    </xf>
    <xf numFmtId="4" fontId="11" fillId="0" borderId="1" xfId="41" applyNumberFormat="1" applyProtection="1">
      <alignment horizontal="right" vertical="center" shrinkToFit="1"/>
    </xf>
    <xf numFmtId="0" fontId="17" fillId="0" borderId="0" xfId="0" applyFont="1" applyAlignment="1" applyProtection="1">
      <alignment vertical="top"/>
      <protection locked="0"/>
    </xf>
    <xf numFmtId="0" fontId="18" fillId="0" borderId="1" xfId="45" applyNumberFormat="1" applyFont="1" applyBorder="1" applyAlignment="1" applyProtection="1">
      <alignment vertical="top"/>
    </xf>
    <xf numFmtId="0" fontId="19" fillId="0" borderId="16" xfId="42" applyNumberFormat="1" applyFont="1" applyBorder="1" applyAlignment="1" applyProtection="1">
      <alignment horizontal="left" vertical="top" wrapText="1"/>
    </xf>
    <xf numFmtId="49" fontId="19" fillId="0" borderId="16" xfId="42" applyNumberFormat="1" applyFont="1" applyBorder="1" applyAlignment="1" applyProtection="1">
      <alignment horizontal="center" vertical="top" wrapText="1"/>
    </xf>
    <xf numFmtId="49" fontId="19" fillId="0" borderId="16" xfId="4" applyNumberFormat="1" applyFont="1" applyBorder="1" applyAlignment="1" applyProtection="1">
      <alignment horizontal="center" vertical="top"/>
    </xf>
    <xf numFmtId="0" fontId="19" fillId="0" borderId="1" xfId="1" applyNumberFormat="1" applyFont="1" applyAlignment="1" applyProtection="1">
      <alignment horizontal="center" vertical="top"/>
    </xf>
    <xf numFmtId="0" fontId="20" fillId="0" borderId="0" xfId="0" applyFont="1" applyAlignment="1" applyProtection="1">
      <alignment vertical="top"/>
      <protection locked="0"/>
    </xf>
    <xf numFmtId="49" fontId="20" fillId="0" borderId="0" xfId="0" applyNumberFormat="1" applyFont="1" applyAlignment="1" applyProtection="1">
      <alignment horizontal="center" vertical="top"/>
      <protection locked="0"/>
    </xf>
    <xf numFmtId="0" fontId="20" fillId="0" borderId="0" xfId="0" applyFont="1" applyAlignment="1" applyProtection="1">
      <alignment horizontal="right" vertical="top"/>
      <protection locked="0"/>
    </xf>
    <xf numFmtId="0" fontId="22" fillId="0" borderId="16" xfId="26" applyFont="1" applyBorder="1" applyAlignment="1">
      <alignment horizontal="center" vertical="top" wrapText="1"/>
    </xf>
    <xf numFmtId="49" fontId="22" fillId="0" borderId="16" xfId="26" applyNumberFormat="1" applyFont="1" applyBorder="1" applyAlignment="1">
      <alignment horizontal="center" vertical="top" wrapText="1"/>
    </xf>
    <xf numFmtId="4" fontId="22" fillId="0" borderId="16" xfId="39" applyFont="1" applyBorder="1" applyAlignment="1">
      <alignment horizontal="center" vertical="top" wrapText="1"/>
    </xf>
    <xf numFmtId="0" fontId="22" fillId="0" borderId="16" xfId="39" applyNumberFormat="1" applyFont="1" applyBorder="1" applyAlignment="1">
      <alignment horizontal="center" vertical="top" wrapText="1"/>
    </xf>
    <xf numFmtId="49" fontId="19" fillId="0" borderId="17" xfId="30" applyNumberFormat="1" applyFont="1" applyBorder="1" applyAlignment="1" applyProtection="1">
      <alignment vertical="top" wrapText="1"/>
    </xf>
    <xf numFmtId="1" fontId="19" fillId="0" borderId="18" xfId="31" applyNumberFormat="1" applyFont="1" applyBorder="1" applyAlignment="1" applyProtection="1">
      <alignment horizontal="center" vertical="top" shrinkToFit="1"/>
    </xf>
    <xf numFmtId="1" fontId="19" fillId="0" borderId="19" xfId="32" applyNumberFormat="1" applyFont="1" applyBorder="1" applyAlignment="1" applyProtection="1">
      <alignment horizontal="center" vertical="top" shrinkToFit="1"/>
    </xf>
    <xf numFmtId="4" fontId="19" fillId="0" borderId="19" xfId="33" applyNumberFormat="1" applyFont="1" applyBorder="1" applyAlignment="1" applyProtection="1">
      <alignment horizontal="right" vertical="top" shrinkToFit="1"/>
    </xf>
    <xf numFmtId="1" fontId="19" fillId="0" borderId="16" xfId="32" applyNumberFormat="1" applyFont="1" applyBorder="1" applyAlignment="1" applyProtection="1">
      <alignment horizontal="center" vertical="top" shrinkToFit="1"/>
    </xf>
    <xf numFmtId="4" fontId="19" fillId="0" borderId="16" xfId="33" applyNumberFormat="1" applyFont="1" applyBorder="1" applyAlignment="1" applyProtection="1">
      <alignment horizontal="right" vertical="top" shrinkToFit="1"/>
    </xf>
    <xf numFmtId="49" fontId="22" fillId="0" borderId="16" xfId="36" applyNumberFormat="1" applyFont="1" applyBorder="1" applyAlignment="1" applyProtection="1">
      <alignment horizontal="left" vertical="top" wrapText="1"/>
    </xf>
    <xf numFmtId="49" fontId="22" fillId="0" borderId="16" xfId="37" applyNumberFormat="1" applyFont="1" applyBorder="1" applyAlignment="1" applyProtection="1">
      <alignment horizontal="center" vertical="top" shrinkToFit="1"/>
    </xf>
    <xf numFmtId="49" fontId="22" fillId="0" borderId="16" xfId="38" applyNumberFormat="1" applyFont="1" applyBorder="1" applyAlignment="1" applyProtection="1">
      <alignment horizontal="center" vertical="top" shrinkToFit="1"/>
    </xf>
    <xf numFmtId="4" fontId="22" fillId="0" borderId="16" xfId="39" applyNumberFormat="1" applyFont="1" applyBorder="1" applyAlignment="1" applyProtection="1">
      <alignment horizontal="right" vertical="top" shrinkToFit="1"/>
    </xf>
    <xf numFmtId="0" fontId="18" fillId="0" borderId="1" xfId="41" applyNumberFormat="1" applyFont="1" applyBorder="1" applyAlignment="1" applyProtection="1">
      <alignment vertical="top"/>
    </xf>
    <xf numFmtId="4" fontId="19" fillId="0" borderId="16" xfId="39" applyNumberFormat="1" applyFont="1" applyBorder="1" applyAlignment="1" applyProtection="1">
      <alignment horizontal="right" vertical="top" shrinkToFit="1"/>
    </xf>
    <xf numFmtId="164" fontId="22" fillId="0" borderId="16" xfId="36" applyNumberFormat="1" applyFont="1" applyBorder="1" applyAlignment="1" applyProtection="1">
      <alignment horizontal="left" vertical="top" wrapText="1"/>
    </xf>
    <xf numFmtId="0" fontId="21" fillId="0" borderId="0" xfId="0" applyFont="1" applyAlignment="1" applyProtection="1">
      <alignment horizontal="center" vertical="top"/>
      <protection locked="0"/>
    </xf>
    <xf numFmtId="0" fontId="21" fillId="0" borderId="0" xfId="0" applyFont="1" applyAlignment="1">
      <alignment horizontal="center" vertical="top"/>
    </xf>
    <xf numFmtId="0" fontId="21" fillId="0" borderId="0" xfId="0" applyFont="1" applyAlignment="1" applyProtection="1">
      <alignment horizontal="center" vertical="top" wrapText="1"/>
      <protection locked="0"/>
    </xf>
    <xf numFmtId="0" fontId="20" fillId="0" borderId="0" xfId="0" applyFont="1" applyAlignment="1">
      <alignment horizontal="center" vertical="top" wrapText="1"/>
    </xf>
    <xf numFmtId="0" fontId="20" fillId="0" borderId="1" xfId="0" applyFont="1" applyBorder="1" applyAlignment="1" applyProtection="1">
      <alignment horizontal="left" vertical="top" wrapText="1"/>
      <protection locked="0"/>
    </xf>
    <xf numFmtId="0" fontId="22" fillId="0" borderId="16" xfId="26" applyNumberFormat="1" applyFont="1" applyBorder="1" applyAlignment="1" applyProtection="1">
      <alignment horizontal="center" vertical="top" wrapText="1"/>
    </xf>
    <xf numFmtId="0" fontId="22" fillId="0" borderId="16" xfId="26" applyFont="1" applyBorder="1" applyAlignment="1">
      <alignment horizontal="center" vertical="top" wrapText="1"/>
    </xf>
    <xf numFmtId="0" fontId="20" fillId="0" borderId="16" xfId="0" applyFont="1" applyBorder="1" applyAlignment="1">
      <alignment horizontal="center" vertical="top" wrapText="1"/>
    </xf>
    <xf numFmtId="49" fontId="22" fillId="0" borderId="20" xfId="39" applyNumberFormat="1" applyFont="1" applyBorder="1" applyAlignment="1" applyProtection="1">
      <alignment horizontal="center" vertical="top" wrapText="1"/>
    </xf>
    <xf numFmtId="4" fontId="22" fillId="0" borderId="16" xfId="39" applyFont="1" applyBorder="1" applyAlignment="1">
      <alignment horizontal="center" vertical="top"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E138"/>
  <sheetViews>
    <sheetView showGridLines="0" tabSelected="1" view="pageBreakPreview" zoomScale="130" zoomScaleSheetLayoutView="130" workbookViewId="0">
      <selection activeCell="F9" sqref="F9"/>
    </sheetView>
  </sheetViews>
  <sheetFormatPr defaultColWidth="9.36328125" defaultRowHeight="13.8"/>
  <cols>
    <col min="1" max="1" width="45" style="12" customWidth="1"/>
    <col min="2" max="2" width="14.6328125" style="12" customWidth="1"/>
    <col min="3" max="3" width="17.6328125" style="12" customWidth="1"/>
    <col min="4" max="4" width="15.453125" style="12" customWidth="1"/>
    <col min="5" max="5" width="15.453125" style="1" customWidth="1"/>
    <col min="6" max="16384" width="9.36328125" style="1"/>
  </cols>
  <sheetData>
    <row r="1" spans="1:5" ht="12" customHeight="1">
      <c r="A1" s="11"/>
      <c r="B1" s="36" t="s">
        <v>223</v>
      </c>
      <c r="C1" s="36"/>
      <c r="D1" s="36"/>
      <c r="E1" s="36"/>
    </row>
    <row r="2" spans="1:5" ht="12" customHeight="1">
      <c r="A2" s="11"/>
      <c r="B2" s="36"/>
      <c r="C2" s="36"/>
      <c r="D2" s="36"/>
      <c r="E2" s="36"/>
    </row>
    <row r="3" spans="1:5" ht="9" customHeight="1">
      <c r="A3" s="11"/>
      <c r="B3" s="36"/>
      <c r="C3" s="36"/>
      <c r="D3" s="36"/>
      <c r="E3" s="36"/>
    </row>
    <row r="4" spans="1:5" ht="19.5" customHeight="1">
      <c r="B4" s="36"/>
      <c r="C4" s="36"/>
      <c r="D4" s="36"/>
      <c r="E4" s="36"/>
    </row>
    <row r="5" spans="1:5" ht="15.75" customHeight="1">
      <c r="A5" s="32" t="s">
        <v>97</v>
      </c>
      <c r="B5" s="32"/>
      <c r="C5" s="33"/>
      <c r="D5" s="33"/>
      <c r="E5" s="3"/>
    </row>
    <row r="6" spans="1:5" ht="15" customHeight="1">
      <c r="A6" s="34" t="s">
        <v>230</v>
      </c>
      <c r="B6" s="34"/>
      <c r="C6" s="35"/>
      <c r="D6" s="35"/>
      <c r="E6" s="3"/>
    </row>
    <row r="7" spans="1:5" ht="15" customHeight="1">
      <c r="B7" s="13"/>
      <c r="D7" s="14" t="s">
        <v>98</v>
      </c>
      <c r="E7" s="2"/>
    </row>
    <row r="8" spans="1:5" s="6" customFormat="1" ht="12.9" customHeight="1">
      <c r="A8" s="37" t="s">
        <v>99</v>
      </c>
      <c r="B8" s="37" t="s">
        <v>100</v>
      </c>
      <c r="C8" s="39"/>
      <c r="D8" s="40" t="s">
        <v>2</v>
      </c>
      <c r="E8" s="29"/>
    </row>
    <row r="9" spans="1:5" s="6" customFormat="1" ht="12" customHeight="1">
      <c r="A9" s="38"/>
      <c r="B9" s="39"/>
      <c r="C9" s="39"/>
      <c r="D9" s="41"/>
      <c r="E9" s="7"/>
    </row>
    <row r="10" spans="1:5" s="6" customFormat="1" ht="14.25" customHeight="1">
      <c r="A10" s="38"/>
      <c r="B10" s="39"/>
      <c r="C10" s="39"/>
      <c r="D10" s="41"/>
      <c r="E10" s="7"/>
    </row>
    <row r="11" spans="1:5" s="6" customFormat="1" ht="35.25" customHeight="1">
      <c r="A11" s="15"/>
      <c r="B11" s="16" t="s">
        <v>101</v>
      </c>
      <c r="C11" s="15" t="s">
        <v>102</v>
      </c>
      <c r="D11" s="17"/>
      <c r="E11" s="7"/>
    </row>
    <row r="12" spans="1:5" s="6" customFormat="1" ht="18" customHeight="1">
      <c r="A12" s="15">
        <v>1</v>
      </c>
      <c r="B12" s="16" t="s">
        <v>103</v>
      </c>
      <c r="C12" s="15">
        <v>3</v>
      </c>
      <c r="D12" s="18">
        <v>4</v>
      </c>
      <c r="E12" s="7"/>
    </row>
    <row r="13" spans="1:5">
      <c r="A13" s="19" t="s">
        <v>104</v>
      </c>
      <c r="B13" s="20"/>
      <c r="C13" s="21" t="s">
        <v>3</v>
      </c>
      <c r="D13" s="22">
        <f>D14+D20+D51+D53+D80+D82+D88+D126+D135</f>
        <v>1086139714.4099998</v>
      </c>
      <c r="E13" s="4"/>
    </row>
    <row r="14" spans="1:5" ht="26.4">
      <c r="A14" s="8" t="s">
        <v>229</v>
      </c>
      <c r="B14" s="9" t="s">
        <v>105</v>
      </c>
      <c r="C14" s="23"/>
      <c r="D14" s="24">
        <f>D15+D16+D17+D18+D19</f>
        <v>486214.1</v>
      </c>
      <c r="E14" s="4"/>
    </row>
    <row r="15" spans="1:5" ht="26.4">
      <c r="A15" s="25" t="s">
        <v>4</v>
      </c>
      <c r="B15" s="26" t="s">
        <v>105</v>
      </c>
      <c r="C15" s="27" t="s">
        <v>106</v>
      </c>
      <c r="D15" s="28">
        <v>10262.549999999999</v>
      </c>
      <c r="E15" s="5"/>
    </row>
    <row r="16" spans="1:5" ht="52.8">
      <c r="A16" s="25" t="s">
        <v>5</v>
      </c>
      <c r="B16" s="26" t="s">
        <v>105</v>
      </c>
      <c r="C16" s="27" t="s">
        <v>107</v>
      </c>
      <c r="D16" s="28">
        <v>135379.10999999999</v>
      </c>
      <c r="E16" s="5"/>
    </row>
    <row r="17" spans="1:5" ht="52.8">
      <c r="A17" s="25" t="s">
        <v>6</v>
      </c>
      <c r="B17" s="26" t="s">
        <v>105</v>
      </c>
      <c r="C17" s="27" t="s">
        <v>108</v>
      </c>
      <c r="D17" s="28">
        <v>110012.77</v>
      </c>
      <c r="E17" s="5"/>
    </row>
    <row r="18" spans="1:5" ht="52.8">
      <c r="A18" s="25" t="s">
        <v>7</v>
      </c>
      <c r="B18" s="26" t="s">
        <v>105</v>
      </c>
      <c r="C18" s="27" t="s">
        <v>109</v>
      </c>
      <c r="D18" s="28">
        <v>99149.5</v>
      </c>
      <c r="E18" s="5"/>
    </row>
    <row r="19" spans="1:5" ht="52.8">
      <c r="A19" s="25" t="s">
        <v>8</v>
      </c>
      <c r="B19" s="26" t="s">
        <v>105</v>
      </c>
      <c r="C19" s="27" t="s">
        <v>110</v>
      </c>
      <c r="D19" s="28">
        <v>131410.17000000001</v>
      </c>
      <c r="E19" s="5"/>
    </row>
    <row r="20" spans="1:5">
      <c r="A20" s="8" t="s">
        <v>228</v>
      </c>
      <c r="B20" s="9" t="s">
        <v>111</v>
      </c>
      <c r="C20" s="27"/>
      <c r="D20" s="30">
        <f>D21+D22+D23+D24+D25+D26+D27+D28+D29+D30+D31+D32+D33+D34+D35+D36+D37+D38+D39+D40+D41+D42+D43+D44+D45+D46+D47+D48+D49+D50</f>
        <v>199689961.18000001</v>
      </c>
      <c r="E20" s="5"/>
    </row>
    <row r="21" spans="1:5" ht="118.8">
      <c r="A21" s="31" t="s">
        <v>9</v>
      </c>
      <c r="B21" s="26" t="s">
        <v>111</v>
      </c>
      <c r="C21" s="27" t="s">
        <v>118</v>
      </c>
      <c r="D21" s="28">
        <v>130446395.01000001</v>
      </c>
      <c r="E21" s="5"/>
    </row>
    <row r="22" spans="1:5" ht="118.8">
      <c r="A22" s="31" t="s">
        <v>10</v>
      </c>
      <c r="B22" s="26" t="s">
        <v>111</v>
      </c>
      <c r="C22" s="27" t="s">
        <v>119</v>
      </c>
      <c r="D22" s="28">
        <v>51073.599999999999</v>
      </c>
      <c r="E22" s="5"/>
    </row>
    <row r="23" spans="1:5" ht="118.8">
      <c r="A23" s="31" t="s">
        <v>11</v>
      </c>
      <c r="B23" s="26" t="s">
        <v>111</v>
      </c>
      <c r="C23" s="27" t="s">
        <v>120</v>
      </c>
      <c r="D23" s="28">
        <v>926483.36</v>
      </c>
      <c r="E23" s="5"/>
    </row>
    <row r="24" spans="1:5" ht="132">
      <c r="A24" s="31" t="s">
        <v>12</v>
      </c>
      <c r="B24" s="26" t="s">
        <v>111</v>
      </c>
      <c r="C24" s="27" t="s">
        <v>121</v>
      </c>
      <c r="D24" s="28">
        <v>425202.03</v>
      </c>
      <c r="E24" s="5"/>
    </row>
    <row r="25" spans="1:5" ht="92.4">
      <c r="A25" s="31" t="s">
        <v>13</v>
      </c>
      <c r="B25" s="26" t="s">
        <v>111</v>
      </c>
      <c r="C25" s="27" t="s">
        <v>122</v>
      </c>
      <c r="D25" s="28">
        <v>5172138.32</v>
      </c>
      <c r="E25" s="5"/>
    </row>
    <row r="26" spans="1:5" ht="92.4">
      <c r="A26" s="31" t="s">
        <v>14</v>
      </c>
      <c r="B26" s="26" t="s">
        <v>111</v>
      </c>
      <c r="C26" s="27" t="s">
        <v>123</v>
      </c>
      <c r="D26" s="28">
        <v>2964.67</v>
      </c>
      <c r="E26" s="5"/>
    </row>
    <row r="27" spans="1:5" ht="105.6">
      <c r="A27" s="31" t="s">
        <v>15</v>
      </c>
      <c r="B27" s="26" t="s">
        <v>111</v>
      </c>
      <c r="C27" s="27" t="s">
        <v>124</v>
      </c>
      <c r="D27" s="28">
        <v>45446.879999999997</v>
      </c>
      <c r="E27" s="5"/>
    </row>
    <row r="28" spans="1:5" ht="105.6">
      <c r="A28" s="31" t="s">
        <v>16</v>
      </c>
      <c r="B28" s="26" t="s">
        <v>111</v>
      </c>
      <c r="C28" s="27" t="s">
        <v>125</v>
      </c>
      <c r="D28" s="28">
        <v>69784.009999999995</v>
      </c>
      <c r="E28" s="5"/>
    </row>
    <row r="29" spans="1:5" ht="79.2">
      <c r="A29" s="31" t="s">
        <v>17</v>
      </c>
      <c r="B29" s="26" t="s">
        <v>111</v>
      </c>
      <c r="C29" s="27" t="s">
        <v>126</v>
      </c>
      <c r="D29" s="28">
        <v>1162462.3999999999</v>
      </c>
      <c r="E29" s="5"/>
    </row>
    <row r="30" spans="1:5" ht="79.2">
      <c r="A30" s="31" t="s">
        <v>18</v>
      </c>
      <c r="B30" s="26" t="s">
        <v>111</v>
      </c>
      <c r="C30" s="27" t="s">
        <v>127</v>
      </c>
      <c r="D30" s="28">
        <v>2007617.81</v>
      </c>
      <c r="E30" s="5"/>
    </row>
    <row r="31" spans="1:5" ht="52.8">
      <c r="A31" s="25" t="s">
        <v>19</v>
      </c>
      <c r="B31" s="26" t="s">
        <v>111</v>
      </c>
      <c r="C31" s="27" t="s">
        <v>128</v>
      </c>
      <c r="D31" s="28">
        <v>31394</v>
      </c>
      <c r="E31" s="5"/>
    </row>
    <row r="32" spans="1:5" ht="92.4">
      <c r="A32" s="31" t="s">
        <v>20</v>
      </c>
      <c r="B32" s="26" t="s">
        <v>111</v>
      </c>
      <c r="C32" s="27" t="s">
        <v>129</v>
      </c>
      <c r="D32" s="28">
        <v>11418922.75</v>
      </c>
      <c r="E32" s="5"/>
    </row>
    <row r="33" spans="1:5" ht="105.6">
      <c r="A33" s="31" t="s">
        <v>21</v>
      </c>
      <c r="B33" s="26" t="s">
        <v>111</v>
      </c>
      <c r="C33" s="27" t="s">
        <v>130</v>
      </c>
      <c r="D33" s="28">
        <v>66816.61</v>
      </c>
      <c r="E33" s="5"/>
    </row>
    <row r="34" spans="1:5" ht="92.4">
      <c r="A34" s="31" t="s">
        <v>22</v>
      </c>
      <c r="B34" s="26" t="s">
        <v>111</v>
      </c>
      <c r="C34" s="27" t="s">
        <v>131</v>
      </c>
      <c r="D34" s="28">
        <v>12166171.32</v>
      </c>
      <c r="E34" s="5"/>
    </row>
    <row r="35" spans="1:5" ht="92.4">
      <c r="A35" s="31" t="s">
        <v>23</v>
      </c>
      <c r="B35" s="26" t="s">
        <v>111</v>
      </c>
      <c r="C35" s="27" t="s">
        <v>132</v>
      </c>
      <c r="D35" s="28">
        <v>-1141739.21</v>
      </c>
      <c r="E35" s="5"/>
    </row>
    <row r="36" spans="1:5" ht="52.8">
      <c r="A36" s="25" t="s">
        <v>24</v>
      </c>
      <c r="B36" s="26" t="s">
        <v>111</v>
      </c>
      <c r="C36" s="27" t="s">
        <v>133</v>
      </c>
      <c r="D36" s="28">
        <v>9069068.8900000006</v>
      </c>
      <c r="E36" s="5"/>
    </row>
    <row r="37" spans="1:5" ht="52.8">
      <c r="A37" s="25" t="s">
        <v>25</v>
      </c>
      <c r="B37" s="26" t="s">
        <v>111</v>
      </c>
      <c r="C37" s="27" t="s">
        <v>134</v>
      </c>
      <c r="D37" s="28">
        <v>1902.55</v>
      </c>
      <c r="E37" s="5"/>
    </row>
    <row r="38" spans="1:5" ht="79.2">
      <c r="A38" s="31" t="s">
        <v>26</v>
      </c>
      <c r="B38" s="26" t="s">
        <v>111</v>
      </c>
      <c r="C38" s="27" t="s">
        <v>135</v>
      </c>
      <c r="D38" s="28">
        <v>2613930.48</v>
      </c>
      <c r="E38" s="5"/>
    </row>
    <row r="39" spans="1:5" ht="79.2">
      <c r="A39" s="31" t="s">
        <v>27</v>
      </c>
      <c r="B39" s="26" t="s">
        <v>111</v>
      </c>
      <c r="C39" s="27" t="s">
        <v>136</v>
      </c>
      <c r="D39" s="28">
        <v>557.27</v>
      </c>
      <c r="E39" s="5"/>
    </row>
    <row r="40" spans="1:5" ht="39.6">
      <c r="A40" s="25" t="s">
        <v>28</v>
      </c>
      <c r="B40" s="26" t="s">
        <v>111</v>
      </c>
      <c r="C40" s="27" t="s">
        <v>137</v>
      </c>
      <c r="D40" s="28">
        <v>1730749</v>
      </c>
      <c r="E40" s="5"/>
    </row>
    <row r="41" spans="1:5" ht="39.6">
      <c r="A41" s="25" t="s">
        <v>29</v>
      </c>
      <c r="B41" s="26" t="s">
        <v>111</v>
      </c>
      <c r="C41" s="27" t="s">
        <v>138</v>
      </c>
      <c r="D41" s="28">
        <v>887.25</v>
      </c>
      <c r="E41" s="5"/>
    </row>
    <row r="42" spans="1:5" ht="52.8">
      <c r="A42" s="25" t="s">
        <v>30</v>
      </c>
      <c r="B42" s="26" t="s">
        <v>111</v>
      </c>
      <c r="C42" s="27" t="s">
        <v>139</v>
      </c>
      <c r="D42" s="28">
        <v>4189745.28</v>
      </c>
      <c r="E42" s="5"/>
    </row>
    <row r="43" spans="1:5" ht="66">
      <c r="A43" s="25" t="s">
        <v>31</v>
      </c>
      <c r="B43" s="26" t="s">
        <v>111</v>
      </c>
      <c r="C43" s="27" t="s">
        <v>140</v>
      </c>
      <c r="D43" s="28">
        <v>5203776.7699999996</v>
      </c>
      <c r="E43" s="5"/>
    </row>
    <row r="44" spans="1:5" ht="39.6">
      <c r="A44" s="25" t="s">
        <v>32</v>
      </c>
      <c r="B44" s="26" t="s">
        <v>111</v>
      </c>
      <c r="C44" s="27" t="s">
        <v>141</v>
      </c>
      <c r="D44" s="28">
        <v>92664.86</v>
      </c>
      <c r="E44" s="5"/>
    </row>
    <row r="45" spans="1:5" ht="39.6">
      <c r="A45" s="25" t="s">
        <v>33</v>
      </c>
      <c r="B45" s="26" t="s">
        <v>111</v>
      </c>
      <c r="C45" s="27" t="s">
        <v>142</v>
      </c>
      <c r="D45" s="28">
        <v>2208045.71</v>
      </c>
      <c r="E45" s="5"/>
    </row>
    <row r="46" spans="1:5" ht="52.8">
      <c r="A46" s="25" t="s">
        <v>34</v>
      </c>
      <c r="B46" s="26" t="s">
        <v>111</v>
      </c>
      <c r="C46" s="27" t="s">
        <v>143</v>
      </c>
      <c r="D46" s="28">
        <v>1468736.3</v>
      </c>
      <c r="E46" s="5"/>
    </row>
    <row r="47" spans="1:5" ht="52.8">
      <c r="A47" s="25" t="s">
        <v>35</v>
      </c>
      <c r="B47" s="26" t="s">
        <v>111</v>
      </c>
      <c r="C47" s="27" t="s">
        <v>144</v>
      </c>
      <c r="D47" s="28">
        <v>3793200.44</v>
      </c>
      <c r="E47" s="5"/>
    </row>
    <row r="48" spans="1:5" ht="52.8">
      <c r="A48" s="25" t="s">
        <v>36</v>
      </c>
      <c r="B48" s="26" t="s">
        <v>111</v>
      </c>
      <c r="C48" s="27" t="s">
        <v>145</v>
      </c>
      <c r="D48" s="28">
        <v>6350468.1399999997</v>
      </c>
      <c r="E48" s="5"/>
    </row>
    <row r="49" spans="1:5" ht="66">
      <c r="A49" s="31" t="s">
        <v>37</v>
      </c>
      <c r="B49" s="26" t="s">
        <v>111</v>
      </c>
      <c r="C49" s="27" t="s">
        <v>146</v>
      </c>
      <c r="D49" s="28">
        <v>107871.95</v>
      </c>
      <c r="E49" s="5"/>
    </row>
    <row r="50" spans="1:5" ht="66">
      <c r="A50" s="25" t="s">
        <v>38</v>
      </c>
      <c r="B50" s="26" t="s">
        <v>111</v>
      </c>
      <c r="C50" s="27" t="s">
        <v>147</v>
      </c>
      <c r="D50" s="28">
        <v>7222.73</v>
      </c>
      <c r="E50" s="5"/>
    </row>
    <row r="51" spans="1:5">
      <c r="A51" s="8" t="s">
        <v>227</v>
      </c>
      <c r="B51" s="9" t="s">
        <v>112</v>
      </c>
      <c r="C51" s="27"/>
      <c r="D51" s="30">
        <f>D52</f>
        <v>-498512.51</v>
      </c>
      <c r="E51" s="5"/>
    </row>
    <row r="52" spans="1:5" ht="105.6">
      <c r="A52" s="31" t="s">
        <v>39</v>
      </c>
      <c r="B52" s="26" t="s">
        <v>112</v>
      </c>
      <c r="C52" s="27" t="s">
        <v>148</v>
      </c>
      <c r="D52" s="28">
        <v>-498512.51</v>
      </c>
      <c r="E52" s="5"/>
    </row>
    <row r="53" spans="1:5">
      <c r="A53" s="8" t="s">
        <v>226</v>
      </c>
      <c r="B53" s="9" t="s">
        <v>113</v>
      </c>
      <c r="C53" s="27"/>
      <c r="D53" s="30">
        <f>D54+D55+D56+D57+D58+D59+D60+D61+D62+D63+D64+D65+D66+D67+D68+D69+D70+D71+D72+D73+D74+D75+D76+D77+D78+D79</f>
        <v>980788.57</v>
      </c>
      <c r="E53" s="5"/>
    </row>
    <row r="54" spans="1:5" ht="66">
      <c r="A54" s="31" t="s">
        <v>40</v>
      </c>
      <c r="B54" s="26" t="s">
        <v>113</v>
      </c>
      <c r="C54" s="27" t="s">
        <v>149</v>
      </c>
      <c r="D54" s="28">
        <v>2500</v>
      </c>
      <c r="E54" s="5"/>
    </row>
    <row r="55" spans="1:5" ht="66">
      <c r="A55" s="31" t="s">
        <v>40</v>
      </c>
      <c r="B55" s="26" t="s">
        <v>113</v>
      </c>
      <c r="C55" s="27" t="s">
        <v>150</v>
      </c>
      <c r="D55" s="28">
        <v>5500</v>
      </c>
      <c r="E55" s="5"/>
    </row>
    <row r="56" spans="1:5" ht="79.2">
      <c r="A56" s="31" t="s">
        <v>41</v>
      </c>
      <c r="B56" s="26" t="s">
        <v>113</v>
      </c>
      <c r="C56" s="27" t="s">
        <v>151</v>
      </c>
      <c r="D56" s="28">
        <v>897.65</v>
      </c>
      <c r="E56" s="5"/>
    </row>
    <row r="57" spans="1:5" ht="79.2">
      <c r="A57" s="31" t="s">
        <v>41</v>
      </c>
      <c r="B57" s="26" t="s">
        <v>113</v>
      </c>
      <c r="C57" s="27" t="s">
        <v>152</v>
      </c>
      <c r="D57" s="28">
        <v>4100</v>
      </c>
      <c r="E57" s="5"/>
    </row>
    <row r="58" spans="1:5" ht="79.2">
      <c r="A58" s="31" t="s">
        <v>41</v>
      </c>
      <c r="B58" s="26" t="s">
        <v>113</v>
      </c>
      <c r="C58" s="27" t="s">
        <v>153</v>
      </c>
      <c r="D58" s="28">
        <v>116859.95</v>
      </c>
      <c r="E58" s="5"/>
    </row>
    <row r="59" spans="1:5" ht="66">
      <c r="A59" s="31" t="s">
        <v>42</v>
      </c>
      <c r="B59" s="26" t="s">
        <v>113</v>
      </c>
      <c r="C59" s="27" t="s">
        <v>154</v>
      </c>
      <c r="D59" s="28">
        <v>750.11</v>
      </c>
      <c r="E59" s="5"/>
    </row>
    <row r="60" spans="1:5" ht="66">
      <c r="A60" s="31" t="s">
        <v>42</v>
      </c>
      <c r="B60" s="26" t="s">
        <v>113</v>
      </c>
      <c r="C60" s="27" t="s">
        <v>155</v>
      </c>
      <c r="D60" s="28">
        <v>12500</v>
      </c>
      <c r="E60" s="5"/>
    </row>
    <row r="61" spans="1:5" ht="66">
      <c r="A61" s="31" t="s">
        <v>42</v>
      </c>
      <c r="B61" s="26" t="s">
        <v>113</v>
      </c>
      <c r="C61" s="27" t="s">
        <v>156</v>
      </c>
      <c r="D61" s="28">
        <v>5756.74</v>
      </c>
      <c r="E61" s="5"/>
    </row>
    <row r="62" spans="1:5" ht="66">
      <c r="A62" s="31" t="s">
        <v>43</v>
      </c>
      <c r="B62" s="26" t="s">
        <v>113</v>
      </c>
      <c r="C62" s="27" t="s">
        <v>157</v>
      </c>
      <c r="D62" s="28">
        <v>2000</v>
      </c>
      <c r="E62" s="5"/>
    </row>
    <row r="63" spans="1:5" ht="66">
      <c r="A63" s="31" t="s">
        <v>43</v>
      </c>
      <c r="B63" s="26" t="s">
        <v>113</v>
      </c>
      <c r="C63" s="27" t="s">
        <v>158</v>
      </c>
      <c r="D63" s="28">
        <v>1832</v>
      </c>
      <c r="E63" s="5"/>
    </row>
    <row r="64" spans="1:5" ht="66">
      <c r="A64" s="31" t="s">
        <v>44</v>
      </c>
      <c r="B64" s="26" t="s">
        <v>113</v>
      </c>
      <c r="C64" s="27" t="s">
        <v>159</v>
      </c>
      <c r="D64" s="28">
        <v>1500</v>
      </c>
      <c r="E64" s="5"/>
    </row>
    <row r="65" spans="1:5" ht="66">
      <c r="A65" s="31" t="s">
        <v>45</v>
      </c>
      <c r="B65" s="26" t="s">
        <v>113</v>
      </c>
      <c r="C65" s="27" t="s">
        <v>160</v>
      </c>
      <c r="D65" s="28">
        <v>8172.42</v>
      </c>
      <c r="E65" s="5"/>
    </row>
    <row r="66" spans="1:5" ht="79.2">
      <c r="A66" s="31" t="s">
        <v>46</v>
      </c>
      <c r="B66" s="26" t="s">
        <v>113</v>
      </c>
      <c r="C66" s="27" t="s">
        <v>161</v>
      </c>
      <c r="D66" s="28">
        <v>1500</v>
      </c>
      <c r="E66" s="5"/>
    </row>
    <row r="67" spans="1:5" ht="79.2">
      <c r="A67" s="31" t="s">
        <v>46</v>
      </c>
      <c r="B67" s="26" t="s">
        <v>113</v>
      </c>
      <c r="C67" s="27" t="s">
        <v>162</v>
      </c>
      <c r="D67" s="28">
        <v>1250</v>
      </c>
      <c r="E67" s="5"/>
    </row>
    <row r="68" spans="1:5" ht="92.4">
      <c r="A68" s="31" t="s">
        <v>47</v>
      </c>
      <c r="B68" s="26" t="s">
        <v>113</v>
      </c>
      <c r="C68" s="27" t="s">
        <v>163</v>
      </c>
      <c r="D68" s="28">
        <v>2700</v>
      </c>
      <c r="E68" s="5"/>
    </row>
    <row r="69" spans="1:5" ht="92.4">
      <c r="A69" s="31" t="s">
        <v>47</v>
      </c>
      <c r="B69" s="26" t="s">
        <v>113</v>
      </c>
      <c r="C69" s="27" t="s">
        <v>164</v>
      </c>
      <c r="D69" s="28">
        <v>1900</v>
      </c>
      <c r="E69" s="5"/>
    </row>
    <row r="70" spans="1:5" ht="92.4">
      <c r="A70" s="31" t="s">
        <v>47</v>
      </c>
      <c r="B70" s="26" t="s">
        <v>113</v>
      </c>
      <c r="C70" s="27" t="s">
        <v>165</v>
      </c>
      <c r="D70" s="28">
        <v>2500</v>
      </c>
      <c r="E70" s="5"/>
    </row>
    <row r="71" spans="1:5" ht="66">
      <c r="A71" s="31" t="s">
        <v>48</v>
      </c>
      <c r="B71" s="26" t="s">
        <v>113</v>
      </c>
      <c r="C71" s="27" t="s">
        <v>166</v>
      </c>
      <c r="D71" s="28">
        <v>2000</v>
      </c>
      <c r="E71" s="5"/>
    </row>
    <row r="72" spans="1:5" ht="66">
      <c r="A72" s="31" t="s">
        <v>48</v>
      </c>
      <c r="B72" s="26" t="s">
        <v>113</v>
      </c>
      <c r="C72" s="27" t="s">
        <v>167</v>
      </c>
      <c r="D72" s="28">
        <v>12830</v>
      </c>
      <c r="E72" s="5"/>
    </row>
    <row r="73" spans="1:5" ht="66">
      <c r="A73" s="31" t="s">
        <v>48</v>
      </c>
      <c r="B73" s="26" t="s">
        <v>113</v>
      </c>
      <c r="C73" s="27" t="s">
        <v>168</v>
      </c>
      <c r="D73" s="28">
        <v>3000</v>
      </c>
      <c r="E73" s="5"/>
    </row>
    <row r="74" spans="1:5" ht="66">
      <c r="A74" s="31" t="s">
        <v>49</v>
      </c>
      <c r="B74" s="26" t="s">
        <v>113</v>
      </c>
      <c r="C74" s="27" t="s">
        <v>169</v>
      </c>
      <c r="D74" s="28">
        <v>31600</v>
      </c>
      <c r="E74" s="5"/>
    </row>
    <row r="75" spans="1:5" ht="66">
      <c r="A75" s="31" t="s">
        <v>49</v>
      </c>
      <c r="B75" s="26" t="s">
        <v>113</v>
      </c>
      <c r="C75" s="27" t="s">
        <v>170</v>
      </c>
      <c r="D75" s="28">
        <v>2231</v>
      </c>
      <c r="E75" s="5"/>
    </row>
    <row r="76" spans="1:5" ht="66">
      <c r="A76" s="31" t="s">
        <v>49</v>
      </c>
      <c r="B76" s="26" t="s">
        <v>113</v>
      </c>
      <c r="C76" s="27" t="s">
        <v>171</v>
      </c>
      <c r="D76" s="28">
        <v>16443.37</v>
      </c>
      <c r="E76" s="5"/>
    </row>
    <row r="77" spans="1:5" ht="66">
      <c r="A77" s="31" t="s">
        <v>49</v>
      </c>
      <c r="B77" s="26" t="s">
        <v>113</v>
      </c>
      <c r="C77" s="27" t="s">
        <v>172</v>
      </c>
      <c r="D77" s="28">
        <v>6500</v>
      </c>
      <c r="E77" s="5"/>
    </row>
    <row r="78" spans="1:5" ht="79.2">
      <c r="A78" s="31" t="s">
        <v>50</v>
      </c>
      <c r="B78" s="26" t="s">
        <v>113</v>
      </c>
      <c r="C78" s="27" t="s">
        <v>173</v>
      </c>
      <c r="D78" s="28">
        <v>5000</v>
      </c>
      <c r="E78" s="5"/>
    </row>
    <row r="79" spans="1:5" ht="79.2">
      <c r="A79" s="31" t="s">
        <v>50</v>
      </c>
      <c r="B79" s="26" t="s">
        <v>113</v>
      </c>
      <c r="C79" s="27" t="s">
        <v>174</v>
      </c>
      <c r="D79" s="28">
        <v>728965.33</v>
      </c>
      <c r="E79" s="5"/>
    </row>
    <row r="80" spans="1:5" ht="26.4">
      <c r="A80" s="8" t="s">
        <v>225</v>
      </c>
      <c r="B80" s="9" t="s">
        <v>114</v>
      </c>
      <c r="C80" s="27"/>
      <c r="D80" s="30">
        <f>D81</f>
        <v>98362.08</v>
      </c>
      <c r="E80" s="5"/>
    </row>
    <row r="81" spans="1:5" ht="145.19999999999999">
      <c r="A81" s="31" t="s">
        <v>51</v>
      </c>
      <c r="B81" s="26" t="s">
        <v>114</v>
      </c>
      <c r="C81" s="27" t="s">
        <v>175</v>
      </c>
      <c r="D81" s="28">
        <v>98362.08</v>
      </c>
      <c r="E81" s="5"/>
    </row>
    <row r="82" spans="1:5" ht="26.4">
      <c r="A82" s="8" t="s">
        <v>224</v>
      </c>
      <c r="B82" s="9" t="s">
        <v>115</v>
      </c>
      <c r="C82" s="27"/>
      <c r="D82" s="30">
        <f>D83+D84+D85+D86+D87</f>
        <v>23450</v>
      </c>
      <c r="E82" s="5"/>
    </row>
    <row r="83" spans="1:5" ht="66">
      <c r="A83" s="31" t="s">
        <v>40</v>
      </c>
      <c r="B83" s="26" t="s">
        <v>115</v>
      </c>
      <c r="C83" s="27" t="s">
        <v>176</v>
      </c>
      <c r="D83" s="28">
        <v>1400</v>
      </c>
      <c r="E83" s="5"/>
    </row>
    <row r="84" spans="1:5" ht="66">
      <c r="A84" s="31" t="s">
        <v>40</v>
      </c>
      <c r="B84" s="26" t="s">
        <v>115</v>
      </c>
      <c r="C84" s="27" t="s">
        <v>150</v>
      </c>
      <c r="D84" s="28">
        <v>6500</v>
      </c>
      <c r="E84" s="5"/>
    </row>
    <row r="85" spans="1:5" ht="79.2">
      <c r="A85" s="31" t="s">
        <v>41</v>
      </c>
      <c r="B85" s="26" t="s">
        <v>115</v>
      </c>
      <c r="C85" s="27" t="s">
        <v>177</v>
      </c>
      <c r="D85" s="28">
        <v>2800</v>
      </c>
      <c r="E85" s="5"/>
    </row>
    <row r="86" spans="1:5" ht="79.2">
      <c r="A86" s="31" t="s">
        <v>50</v>
      </c>
      <c r="B86" s="26" t="s">
        <v>115</v>
      </c>
      <c r="C86" s="27" t="s">
        <v>178</v>
      </c>
      <c r="D86" s="28">
        <v>12500</v>
      </c>
      <c r="E86" s="5"/>
    </row>
    <row r="87" spans="1:5" ht="79.2">
      <c r="A87" s="31" t="s">
        <v>50</v>
      </c>
      <c r="B87" s="26" t="s">
        <v>115</v>
      </c>
      <c r="C87" s="27" t="s">
        <v>174</v>
      </c>
      <c r="D87" s="28">
        <v>250</v>
      </c>
      <c r="E87" s="5"/>
    </row>
    <row r="88" spans="1:5" ht="26.4">
      <c r="A88" s="8" t="s">
        <v>95</v>
      </c>
      <c r="B88" s="9" t="s">
        <v>116</v>
      </c>
      <c r="C88" s="27"/>
      <c r="D88" s="30">
        <f>D89+D90+D91+D92+D93+D94+D95+D96+D97+D98+D99+D100+D101+D102+D103+D104+D105+D106+D107+D108+D109+D110+D111+D112+D113+D114+D115+D116+D117+D118+D119+D120+D121+D122+D123+D124+D125</f>
        <v>337974243.91000003</v>
      </c>
      <c r="E88" s="5"/>
    </row>
    <row r="89" spans="1:5" ht="52.8">
      <c r="A89" s="25" t="s">
        <v>52</v>
      </c>
      <c r="B89" s="26" t="s">
        <v>116</v>
      </c>
      <c r="C89" s="27" t="s">
        <v>179</v>
      </c>
      <c r="D89" s="28">
        <v>27050</v>
      </c>
      <c r="E89" s="5"/>
    </row>
    <row r="90" spans="1:5" ht="66">
      <c r="A90" s="31" t="s">
        <v>53</v>
      </c>
      <c r="B90" s="26" t="s">
        <v>116</v>
      </c>
      <c r="C90" s="27" t="s">
        <v>180</v>
      </c>
      <c r="D90" s="28">
        <v>8308967.9199999999</v>
      </c>
      <c r="E90" s="5"/>
    </row>
    <row r="91" spans="1:5" ht="66">
      <c r="A91" s="25" t="s">
        <v>54</v>
      </c>
      <c r="B91" s="26" t="s">
        <v>116</v>
      </c>
      <c r="C91" s="27" t="s">
        <v>181</v>
      </c>
      <c r="D91" s="28">
        <v>3416219.27</v>
      </c>
      <c r="E91" s="5"/>
    </row>
    <row r="92" spans="1:5" ht="52.8">
      <c r="A92" s="25" t="s">
        <v>55</v>
      </c>
      <c r="B92" s="26" t="s">
        <v>116</v>
      </c>
      <c r="C92" s="27" t="s">
        <v>182</v>
      </c>
      <c r="D92" s="28">
        <v>545507.81000000006</v>
      </c>
      <c r="E92" s="5"/>
    </row>
    <row r="93" spans="1:5" ht="39.6">
      <c r="A93" s="25" t="s">
        <v>56</v>
      </c>
      <c r="B93" s="26" t="s">
        <v>116</v>
      </c>
      <c r="C93" s="27" t="s">
        <v>183</v>
      </c>
      <c r="D93" s="28">
        <v>53153</v>
      </c>
      <c r="E93" s="5"/>
    </row>
    <row r="94" spans="1:5" ht="66">
      <c r="A94" s="25" t="s">
        <v>57</v>
      </c>
      <c r="B94" s="26" t="s">
        <v>116</v>
      </c>
      <c r="C94" s="27" t="s">
        <v>184</v>
      </c>
      <c r="D94" s="28">
        <v>201615.93</v>
      </c>
      <c r="E94" s="5"/>
    </row>
    <row r="95" spans="1:5" ht="26.4">
      <c r="A95" s="25" t="s">
        <v>58</v>
      </c>
      <c r="B95" s="26" t="s">
        <v>116</v>
      </c>
      <c r="C95" s="27" t="s">
        <v>185</v>
      </c>
      <c r="D95" s="28">
        <v>15000</v>
      </c>
      <c r="E95" s="5"/>
    </row>
    <row r="96" spans="1:5" ht="39.6">
      <c r="A96" s="25" t="s">
        <v>59</v>
      </c>
      <c r="B96" s="26" t="s">
        <v>116</v>
      </c>
      <c r="C96" s="27" t="s">
        <v>186</v>
      </c>
      <c r="D96" s="28">
        <v>266824.40000000002</v>
      </c>
      <c r="E96" s="5"/>
    </row>
    <row r="97" spans="1:5" ht="26.4">
      <c r="A97" s="25" t="s">
        <v>60</v>
      </c>
      <c r="B97" s="26" t="s">
        <v>116</v>
      </c>
      <c r="C97" s="27" t="s">
        <v>187</v>
      </c>
      <c r="D97" s="28">
        <v>909223.78</v>
      </c>
      <c r="E97" s="5"/>
    </row>
    <row r="98" spans="1:5" ht="66">
      <c r="A98" s="31" t="s">
        <v>61</v>
      </c>
      <c r="B98" s="26" t="s">
        <v>116</v>
      </c>
      <c r="C98" s="27" t="s">
        <v>188</v>
      </c>
      <c r="D98" s="28">
        <v>291082.2</v>
      </c>
      <c r="E98" s="5"/>
    </row>
    <row r="99" spans="1:5" ht="79.2">
      <c r="A99" s="31" t="s">
        <v>62</v>
      </c>
      <c r="B99" s="26" t="s">
        <v>116</v>
      </c>
      <c r="C99" s="27" t="s">
        <v>189</v>
      </c>
      <c r="D99" s="28">
        <v>1203185.6200000001</v>
      </c>
      <c r="E99" s="5"/>
    </row>
    <row r="100" spans="1:5" ht="79.2">
      <c r="A100" s="31" t="s">
        <v>63</v>
      </c>
      <c r="B100" s="26" t="s">
        <v>116</v>
      </c>
      <c r="C100" s="27" t="s">
        <v>190</v>
      </c>
      <c r="D100" s="28">
        <v>53412</v>
      </c>
      <c r="E100" s="5"/>
    </row>
    <row r="101" spans="1:5" ht="39.6">
      <c r="A101" s="25" t="s">
        <v>64</v>
      </c>
      <c r="B101" s="26" t="s">
        <v>116</v>
      </c>
      <c r="C101" s="27" t="s">
        <v>191</v>
      </c>
      <c r="D101" s="28">
        <v>401148.13</v>
      </c>
      <c r="E101" s="5"/>
    </row>
    <row r="102" spans="1:5" ht="52.8">
      <c r="A102" s="25" t="s">
        <v>65</v>
      </c>
      <c r="B102" s="26" t="s">
        <v>116</v>
      </c>
      <c r="C102" s="27" t="s">
        <v>192</v>
      </c>
      <c r="D102" s="28">
        <v>605775.03</v>
      </c>
      <c r="E102" s="5"/>
    </row>
    <row r="103" spans="1:5" ht="66">
      <c r="A103" s="25" t="s">
        <v>66</v>
      </c>
      <c r="B103" s="26" t="s">
        <v>116</v>
      </c>
      <c r="C103" s="27" t="s">
        <v>193</v>
      </c>
      <c r="D103" s="28">
        <v>153350.74</v>
      </c>
      <c r="E103" s="5"/>
    </row>
    <row r="104" spans="1:5" ht="52.8">
      <c r="A104" s="25" t="s">
        <v>67</v>
      </c>
      <c r="B104" s="26" t="s">
        <v>116</v>
      </c>
      <c r="C104" s="27" t="s">
        <v>194</v>
      </c>
      <c r="D104" s="28">
        <v>61156.98</v>
      </c>
      <c r="E104" s="5"/>
    </row>
    <row r="105" spans="1:5" ht="39.6">
      <c r="A105" s="25" t="s">
        <v>68</v>
      </c>
      <c r="B105" s="26" t="s">
        <v>116</v>
      </c>
      <c r="C105" s="27" t="s">
        <v>195</v>
      </c>
      <c r="D105" s="28">
        <v>24409</v>
      </c>
      <c r="E105" s="5"/>
    </row>
    <row r="106" spans="1:5" ht="26.4">
      <c r="A106" s="25" t="s">
        <v>69</v>
      </c>
      <c r="B106" s="26" t="s">
        <v>116</v>
      </c>
      <c r="C106" s="27" t="s">
        <v>196</v>
      </c>
      <c r="D106" s="28">
        <v>12545556.699999999</v>
      </c>
      <c r="E106" s="5"/>
    </row>
    <row r="107" spans="1:5" ht="79.2">
      <c r="A107" s="31" t="s">
        <v>70</v>
      </c>
      <c r="B107" s="26" t="s">
        <v>116</v>
      </c>
      <c r="C107" s="27" t="s">
        <v>197</v>
      </c>
      <c r="D107" s="28">
        <v>74854100</v>
      </c>
      <c r="E107" s="5"/>
    </row>
    <row r="108" spans="1:5" ht="26.4">
      <c r="A108" s="25" t="s">
        <v>71</v>
      </c>
      <c r="B108" s="26" t="s">
        <v>116</v>
      </c>
      <c r="C108" s="27" t="s">
        <v>198</v>
      </c>
      <c r="D108" s="28">
        <v>13896969.699999999</v>
      </c>
      <c r="E108" s="5"/>
    </row>
    <row r="109" spans="1:5" ht="52.8">
      <c r="A109" s="25" t="s">
        <v>72</v>
      </c>
      <c r="B109" s="26" t="s">
        <v>116</v>
      </c>
      <c r="C109" s="27" t="s">
        <v>199</v>
      </c>
      <c r="D109" s="28">
        <v>2858686.87</v>
      </c>
      <c r="E109" s="5"/>
    </row>
    <row r="110" spans="1:5" ht="26.4">
      <c r="A110" s="25" t="s">
        <v>73</v>
      </c>
      <c r="B110" s="26" t="s">
        <v>116</v>
      </c>
      <c r="C110" s="27" t="s">
        <v>200</v>
      </c>
      <c r="D110" s="28">
        <v>8184006.0300000003</v>
      </c>
      <c r="E110" s="5"/>
    </row>
    <row r="111" spans="1:5" ht="26.4">
      <c r="A111" s="25" t="s">
        <v>74</v>
      </c>
      <c r="B111" s="26" t="s">
        <v>116</v>
      </c>
      <c r="C111" s="27" t="s">
        <v>201</v>
      </c>
      <c r="D111" s="28">
        <v>150000</v>
      </c>
      <c r="E111" s="5"/>
    </row>
    <row r="112" spans="1:5" ht="26.4">
      <c r="A112" s="25" t="s">
        <v>75</v>
      </c>
      <c r="B112" s="26" t="s">
        <v>116</v>
      </c>
      <c r="C112" s="27" t="s">
        <v>202</v>
      </c>
      <c r="D112" s="28">
        <v>5485647.0999999996</v>
      </c>
      <c r="E112" s="5"/>
    </row>
    <row r="113" spans="1:5" ht="26.4">
      <c r="A113" s="25" t="s">
        <v>76</v>
      </c>
      <c r="B113" s="26" t="s">
        <v>116</v>
      </c>
      <c r="C113" s="27" t="s">
        <v>203</v>
      </c>
      <c r="D113" s="28">
        <v>1099587.71</v>
      </c>
      <c r="E113" s="5"/>
    </row>
    <row r="114" spans="1:5" ht="39.6">
      <c r="A114" s="25" t="s">
        <v>77</v>
      </c>
      <c r="B114" s="26" t="s">
        <v>116</v>
      </c>
      <c r="C114" s="27" t="s">
        <v>204</v>
      </c>
      <c r="D114" s="28">
        <v>382180.47</v>
      </c>
      <c r="E114" s="5"/>
    </row>
    <row r="115" spans="1:5">
      <c r="A115" s="25" t="s">
        <v>78</v>
      </c>
      <c r="B115" s="26" t="s">
        <v>116</v>
      </c>
      <c r="C115" s="27" t="s">
        <v>205</v>
      </c>
      <c r="D115" s="28">
        <v>120757294.31999999</v>
      </c>
      <c r="E115" s="5"/>
    </row>
    <row r="116" spans="1:5" ht="26.4">
      <c r="A116" s="25" t="s">
        <v>79</v>
      </c>
      <c r="B116" s="26" t="s">
        <v>116</v>
      </c>
      <c r="C116" s="27" t="s">
        <v>206</v>
      </c>
      <c r="D116" s="28">
        <v>47651043.399999999</v>
      </c>
      <c r="E116" s="5"/>
    </row>
    <row r="117" spans="1:5" ht="52.8">
      <c r="A117" s="25" t="s">
        <v>80</v>
      </c>
      <c r="B117" s="26" t="s">
        <v>116</v>
      </c>
      <c r="C117" s="27" t="s">
        <v>207</v>
      </c>
      <c r="D117" s="28">
        <v>15443099.130000001</v>
      </c>
      <c r="E117" s="5"/>
    </row>
    <row r="118" spans="1:5" ht="39.6">
      <c r="A118" s="25" t="s">
        <v>81</v>
      </c>
      <c r="B118" s="26" t="s">
        <v>116</v>
      </c>
      <c r="C118" s="27" t="s">
        <v>208</v>
      </c>
      <c r="D118" s="28">
        <v>2107500</v>
      </c>
      <c r="E118" s="5"/>
    </row>
    <row r="119" spans="1:5" ht="52.8">
      <c r="A119" s="25" t="s">
        <v>82</v>
      </c>
      <c r="B119" s="26" t="s">
        <v>116</v>
      </c>
      <c r="C119" s="27" t="s">
        <v>209</v>
      </c>
      <c r="D119" s="28">
        <v>5700</v>
      </c>
      <c r="E119" s="5"/>
    </row>
    <row r="120" spans="1:5" ht="26.4">
      <c r="A120" s="25" t="s">
        <v>83</v>
      </c>
      <c r="B120" s="26" t="s">
        <v>116</v>
      </c>
      <c r="C120" s="27" t="s">
        <v>210</v>
      </c>
      <c r="D120" s="28">
        <v>1750200</v>
      </c>
      <c r="E120" s="5"/>
    </row>
    <row r="121" spans="1:5" ht="26.4">
      <c r="A121" s="25" t="s">
        <v>84</v>
      </c>
      <c r="B121" s="26" t="s">
        <v>116</v>
      </c>
      <c r="C121" s="27" t="s">
        <v>211</v>
      </c>
      <c r="D121" s="28">
        <v>15368306.550000001</v>
      </c>
      <c r="E121" s="5"/>
    </row>
    <row r="122" spans="1:5" ht="39.6">
      <c r="A122" s="25" t="s">
        <v>85</v>
      </c>
      <c r="B122" s="26" t="s">
        <v>116</v>
      </c>
      <c r="C122" s="27" t="s">
        <v>212</v>
      </c>
      <c r="D122" s="28">
        <v>172000</v>
      </c>
      <c r="E122" s="5"/>
    </row>
    <row r="123" spans="1:5" ht="26.4">
      <c r="A123" s="25" t="s">
        <v>86</v>
      </c>
      <c r="B123" s="26" t="s">
        <v>116</v>
      </c>
      <c r="C123" s="27" t="s">
        <v>213</v>
      </c>
      <c r="D123" s="28">
        <v>300000</v>
      </c>
      <c r="E123" s="5"/>
    </row>
    <row r="124" spans="1:5" ht="39.6">
      <c r="A124" s="25" t="s">
        <v>87</v>
      </c>
      <c r="B124" s="26" t="s">
        <v>116</v>
      </c>
      <c r="C124" s="27" t="s">
        <v>214</v>
      </c>
      <c r="D124" s="28">
        <v>-606977.62</v>
      </c>
      <c r="E124" s="5"/>
    </row>
    <row r="125" spans="1:5" ht="39.6">
      <c r="A125" s="25" t="s">
        <v>88</v>
      </c>
      <c r="B125" s="26" t="s">
        <v>116</v>
      </c>
      <c r="C125" s="27" t="s">
        <v>215</v>
      </c>
      <c r="D125" s="28">
        <v>-967738.26</v>
      </c>
      <c r="E125" s="5"/>
    </row>
    <row r="126" spans="1:5" ht="26.4">
      <c r="A126" s="8" t="s">
        <v>96</v>
      </c>
      <c r="B126" s="9" t="s">
        <v>117</v>
      </c>
      <c r="C126" s="27"/>
      <c r="D126" s="30">
        <f>D127+D128+D129+D130+D131+D132+D133+D134</f>
        <v>408092407.07999992</v>
      </c>
      <c r="E126" s="5"/>
    </row>
    <row r="127" spans="1:5" ht="52.8">
      <c r="A127" s="25" t="s">
        <v>89</v>
      </c>
      <c r="B127" s="26" t="s">
        <v>117</v>
      </c>
      <c r="C127" s="27" t="s">
        <v>216</v>
      </c>
      <c r="D127" s="28">
        <v>8863540.5299999993</v>
      </c>
      <c r="E127" s="5"/>
    </row>
    <row r="128" spans="1:5">
      <c r="A128" s="25" t="s">
        <v>78</v>
      </c>
      <c r="B128" s="26" t="s">
        <v>117</v>
      </c>
      <c r="C128" s="27" t="s">
        <v>205</v>
      </c>
      <c r="D128" s="28">
        <v>5267292.8</v>
      </c>
      <c r="E128" s="5"/>
    </row>
    <row r="129" spans="1:5" ht="26.4">
      <c r="A129" s="25" t="s">
        <v>79</v>
      </c>
      <c r="B129" s="26" t="s">
        <v>117</v>
      </c>
      <c r="C129" s="27" t="s">
        <v>206</v>
      </c>
      <c r="D129" s="28">
        <v>361099156.02999997</v>
      </c>
      <c r="E129" s="5"/>
    </row>
    <row r="130" spans="1:5" ht="66">
      <c r="A130" s="25" t="s">
        <v>90</v>
      </c>
      <c r="B130" s="26" t="s">
        <v>117</v>
      </c>
      <c r="C130" s="27" t="s">
        <v>217</v>
      </c>
      <c r="D130" s="28">
        <v>369045.96</v>
      </c>
      <c r="E130" s="5"/>
    </row>
    <row r="131" spans="1:5" ht="118.8">
      <c r="A131" s="31" t="s">
        <v>91</v>
      </c>
      <c r="B131" s="26" t="s">
        <v>117</v>
      </c>
      <c r="C131" s="27" t="s">
        <v>218</v>
      </c>
      <c r="D131" s="28">
        <v>1171800</v>
      </c>
      <c r="E131" s="5"/>
    </row>
    <row r="132" spans="1:5" ht="66">
      <c r="A132" s="25" t="s">
        <v>92</v>
      </c>
      <c r="B132" s="26" t="s">
        <v>117</v>
      </c>
      <c r="C132" s="27" t="s">
        <v>219</v>
      </c>
      <c r="D132" s="28">
        <v>2024871.76</v>
      </c>
      <c r="E132" s="5"/>
    </row>
    <row r="133" spans="1:5" ht="105.6">
      <c r="A133" s="31" t="s">
        <v>93</v>
      </c>
      <c r="B133" s="26" t="s">
        <v>117</v>
      </c>
      <c r="C133" s="27" t="s">
        <v>220</v>
      </c>
      <c r="D133" s="28">
        <v>22760300</v>
      </c>
      <c r="E133" s="5"/>
    </row>
    <row r="134" spans="1:5" ht="26.4">
      <c r="A134" s="25" t="s">
        <v>84</v>
      </c>
      <c r="B134" s="26" t="s">
        <v>117</v>
      </c>
      <c r="C134" s="27" t="s">
        <v>211</v>
      </c>
      <c r="D134" s="28">
        <v>6536400</v>
      </c>
      <c r="E134" s="5"/>
    </row>
    <row r="135" spans="1:5" ht="26.4">
      <c r="A135" s="8" t="s">
        <v>0</v>
      </c>
      <c r="B135" s="9" t="s">
        <v>1</v>
      </c>
      <c r="C135" s="10" t="s">
        <v>222</v>
      </c>
      <c r="D135" s="30">
        <f>D136+D137+D138</f>
        <v>139292800</v>
      </c>
      <c r="E135" s="5"/>
    </row>
    <row r="136" spans="1:5" ht="39.6">
      <c r="A136" s="25" t="s">
        <v>94</v>
      </c>
      <c r="B136" s="26" t="s">
        <v>1</v>
      </c>
      <c r="C136" s="27" t="s">
        <v>221</v>
      </c>
      <c r="D136" s="28">
        <v>125319500</v>
      </c>
      <c r="E136" s="5"/>
    </row>
    <row r="137" spans="1:5">
      <c r="A137" s="25" t="s">
        <v>78</v>
      </c>
      <c r="B137" s="26" t="s">
        <v>1</v>
      </c>
      <c r="C137" s="27" t="s">
        <v>205</v>
      </c>
      <c r="D137" s="28">
        <v>10148900</v>
      </c>
      <c r="E137" s="5"/>
    </row>
    <row r="138" spans="1:5" ht="26.4">
      <c r="A138" s="25" t="s">
        <v>84</v>
      </c>
      <c r="B138" s="26" t="s">
        <v>1</v>
      </c>
      <c r="C138" s="27" t="s">
        <v>211</v>
      </c>
      <c r="D138" s="28">
        <v>3824400</v>
      </c>
      <c r="E138" s="5"/>
    </row>
  </sheetData>
  <mergeCells count="6">
    <mergeCell ref="A5:D5"/>
    <mergeCell ref="A6:D6"/>
    <mergeCell ref="B1:E4"/>
    <mergeCell ref="A8:A10"/>
    <mergeCell ref="B8:C10"/>
    <mergeCell ref="D8:D10"/>
  </mergeCells>
  <pageMargins left="0.78749999999999998" right="0.59027779999999996" top="0.59027779999999996" bottom="0.59027779999999996" header="0.39374999999999999" footer="0.51180552999999995"/>
  <pageSetup paperSize="9" scale="75" fitToHeight="1000" orientation="portrait" r:id="rId1"/>
  <headerFooter>
    <oddFooter>&amp;L&amp;D</oddFooter>
    <evenFooter>&amp;L&amp;D</even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1911"/>
    <Parameter Name="cbcr_2. Расходы бюджета!bcorr" Type="System.Int32" Value="1681911"/>
    <Parameter Name="cbcr_3. Источники финансирования!bcorr" Type="System.Int32" Value="1681911"/>
  </Parameters>
</MailMerge>
</file>

<file path=customXml/itemProps1.xml><?xml version="1.0" encoding="utf-8"?>
<ds:datastoreItem xmlns:ds="http://schemas.openxmlformats.org/officeDocument/2006/customXml" ds:itemID="{6F7B6AC6-6E7A-458C-9971-41D292A10C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 Доходы бюджета</vt:lpstr>
      <vt:lpstr>'1. Доходы бюджета'!Область_печати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Енькова_А_В</dc:creator>
  <cp:lastModifiedBy>Пользователь Windows</cp:lastModifiedBy>
  <cp:lastPrinted>2026-03-04T11:27:23Z</cp:lastPrinted>
  <dcterms:created xsi:type="dcterms:W3CDTF">2026-03-04T10:30:17Z</dcterms:created>
  <dcterms:modified xsi:type="dcterms:W3CDTF">2026-03-20T11:08:35Z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бюджета(2).xlsx</vt:lpwstr>
  </property>
  <property fmtid="{D5CDD505-2E9C-101B-9397-08002B2CF9AE}" pid="4" name="Версия клиента">
    <vt:lpwstr>24.2.341.1128 (.NET Core 6)</vt:lpwstr>
  </property>
  <property fmtid="{D5CDD505-2E9C-101B-9397-08002B2CF9AE}" pid="5" name="Версия базы">
    <vt:lpwstr>24.2.6381.142120238</vt:lpwstr>
  </property>
  <property fmtid="{D5CDD505-2E9C-101B-9397-08002B2CF9AE}" pid="6" name="Пользователь">
    <vt:lpwstr>fo14_ruk</vt:lpwstr>
  </property>
  <property fmtid="{D5CDD505-2E9C-101B-9397-08002B2CF9AE}" pid="7" name="Шаблон">
    <vt:lpwstr>V_72N117_ITEM.XLT</vt:lpwstr>
  </property>
</Properties>
</file>