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105" windowWidth="14430" windowHeight="12195" firstSheet="4" activeTab="10"/>
  </bookViews>
  <sheets>
    <sheet name="Строительство и ЖКХ" sheetId="18" r:id="rId1"/>
    <sheet name="Энергетика" sheetId="3" r:id="rId2"/>
    <sheet name="Транспорт и дорожное хозяйство" sheetId="4" r:id="rId3"/>
    <sheet name="Потреб рынок и сфера услуг" sheetId="5" r:id="rId4"/>
    <sheet name="Здравоохранение" sheetId="6" r:id="rId5"/>
    <sheet name="Физическая культура и спорт" sheetId="7" r:id="rId6"/>
    <sheet name="Образование" sheetId="8" r:id="rId7"/>
    <sheet name="Культура" sheetId="19" r:id="rId8"/>
    <sheet name="Соц сфера и рынок труда " sheetId="15" r:id="rId9"/>
    <sheet name="Экология" sheetId="16" r:id="rId10"/>
    <sheet name="Безопасность жизнедеятельности" sheetId="13" r:id="rId11"/>
  </sheets>
  <calcPr calcId="145621"/>
</workbook>
</file>

<file path=xl/calcChain.xml><?xml version="1.0" encoding="utf-8"?>
<calcChain xmlns="http://schemas.openxmlformats.org/spreadsheetml/2006/main">
  <c r="I125" i="19" l="1"/>
  <c r="J125" i="19"/>
  <c r="K125" i="19"/>
  <c r="L125" i="19"/>
  <c r="M125" i="19"/>
  <c r="N125" i="19"/>
  <c r="I126" i="19"/>
  <c r="J126" i="19"/>
  <c r="K126" i="19"/>
  <c r="L126" i="19"/>
  <c r="M126" i="19"/>
  <c r="N126" i="19"/>
  <c r="I127" i="19"/>
  <c r="J127" i="19"/>
  <c r="K127" i="19"/>
  <c r="L127" i="19"/>
  <c r="M127" i="19"/>
  <c r="N127" i="19"/>
  <c r="J124" i="19"/>
  <c r="K124" i="19"/>
  <c r="L124" i="19"/>
  <c r="L123" i="19" s="1"/>
  <c r="M124" i="19"/>
  <c r="N124" i="19"/>
  <c r="N123" i="19" s="1"/>
  <c r="I124" i="19"/>
  <c r="H127" i="19"/>
  <c r="J123" i="19"/>
  <c r="H122" i="19"/>
  <c r="H121" i="19"/>
  <c r="H120" i="19"/>
  <c r="H119" i="19"/>
  <c r="N118" i="19"/>
  <c r="M118" i="19"/>
  <c r="L118" i="19"/>
  <c r="K118" i="19"/>
  <c r="J118" i="19"/>
  <c r="I118" i="19"/>
  <c r="H117" i="19"/>
  <c r="H116" i="19"/>
  <c r="H115" i="19"/>
  <c r="H114" i="19"/>
  <c r="H113" i="19"/>
  <c r="H112" i="19"/>
  <c r="H111" i="19"/>
  <c r="H110" i="19"/>
  <c r="H109" i="19"/>
  <c r="H108" i="19"/>
  <c r="H107" i="19"/>
  <c r="H106" i="19"/>
  <c r="H105" i="19"/>
  <c r="H104" i="19"/>
  <c r="H103" i="19"/>
  <c r="H102" i="19"/>
  <c r="H101" i="19"/>
  <c r="H100" i="19"/>
  <c r="H99" i="19"/>
  <c r="H98" i="19"/>
  <c r="H97" i="19"/>
  <c r="H96" i="19"/>
  <c r="H95" i="19"/>
  <c r="H94" i="19"/>
  <c r="H93" i="19"/>
  <c r="H92" i="19"/>
  <c r="H91" i="19"/>
  <c r="H90" i="19"/>
  <c r="H89" i="19"/>
  <c r="H88" i="19"/>
  <c r="H87" i="19"/>
  <c r="H86" i="19"/>
  <c r="H85" i="19"/>
  <c r="H84" i="19"/>
  <c r="H83" i="19"/>
  <c r="H82" i="19"/>
  <c r="H81" i="19"/>
  <c r="H80" i="19"/>
  <c r="H79" i="19"/>
  <c r="H78" i="19"/>
  <c r="H77" i="19"/>
  <c r="H76" i="19"/>
  <c r="H75" i="19"/>
  <c r="H74" i="19"/>
  <c r="H73" i="19"/>
  <c r="H72" i="19"/>
  <c r="H71" i="19"/>
  <c r="H70" i="19"/>
  <c r="H69" i="19"/>
  <c r="H68" i="19"/>
  <c r="H67" i="19"/>
  <c r="H66" i="19"/>
  <c r="H65" i="19"/>
  <c r="H64" i="19"/>
  <c r="H63" i="19"/>
  <c r="H62" i="19"/>
  <c r="H61" i="19"/>
  <c r="H60" i="19"/>
  <c r="H59" i="19"/>
  <c r="H58" i="19"/>
  <c r="H57" i="19"/>
  <c r="H56" i="19"/>
  <c r="H55" i="19"/>
  <c r="H54" i="19"/>
  <c r="H53" i="19"/>
  <c r="H52" i="19"/>
  <c r="H51" i="19"/>
  <c r="H50" i="19"/>
  <c r="H49" i="19"/>
  <c r="H48" i="19"/>
  <c r="H47" i="19"/>
  <c r="H46" i="19"/>
  <c r="H45" i="19"/>
  <c r="H44" i="19"/>
  <c r="H43" i="19"/>
  <c r="H42" i="19"/>
  <c r="H41" i="19"/>
  <c r="H40" i="19"/>
  <c r="H39" i="19"/>
  <c r="H38" i="19"/>
  <c r="H37" i="19"/>
  <c r="H36" i="19"/>
  <c r="H35" i="19"/>
  <c r="H34" i="19"/>
  <c r="H33" i="19"/>
  <c r="H32" i="19"/>
  <c r="H31" i="19"/>
  <c r="H30" i="19"/>
  <c r="H29" i="19"/>
  <c r="H28" i="19"/>
  <c r="H27" i="19"/>
  <c r="H26" i="19"/>
  <c r="H25" i="19"/>
  <c r="H24" i="19"/>
  <c r="H23" i="19"/>
  <c r="H22" i="19"/>
  <c r="H21" i="19"/>
  <c r="H20" i="19"/>
  <c r="H19" i="19"/>
  <c r="H18" i="19"/>
  <c r="H17" i="19"/>
  <c r="H16" i="19"/>
  <c r="H15" i="19"/>
  <c r="H14" i="19"/>
  <c r="H13" i="19"/>
  <c r="H12" i="19"/>
  <c r="H11" i="19"/>
  <c r="H10" i="19"/>
  <c r="H9" i="19"/>
  <c r="N8" i="19"/>
  <c r="M8" i="19"/>
  <c r="L8" i="19"/>
  <c r="K8" i="19"/>
  <c r="J8" i="19"/>
  <c r="I8" i="19"/>
  <c r="N277" i="18"/>
  <c r="M277" i="18"/>
  <c r="L277" i="18"/>
  <c r="K277" i="18"/>
  <c r="J277" i="18"/>
  <c r="I277" i="18"/>
  <c r="N276" i="18"/>
  <c r="M276" i="18"/>
  <c r="L276" i="18"/>
  <c r="K276" i="18"/>
  <c r="J276" i="18"/>
  <c r="I276" i="18"/>
  <c r="N275" i="18"/>
  <c r="M275" i="18"/>
  <c r="L275" i="18"/>
  <c r="K275" i="18"/>
  <c r="J275" i="18"/>
  <c r="I275" i="18"/>
  <c r="H275" i="18" s="1"/>
  <c r="N274" i="18"/>
  <c r="M274" i="18"/>
  <c r="L274" i="18"/>
  <c r="K274" i="18"/>
  <c r="J274" i="18"/>
  <c r="I274" i="18"/>
  <c r="H272" i="18"/>
  <c r="H271" i="18"/>
  <c r="H270" i="18"/>
  <c r="H269" i="18"/>
  <c r="N268" i="18"/>
  <c r="M268" i="18"/>
  <c r="L268" i="18"/>
  <c r="K268" i="18"/>
  <c r="J268" i="18"/>
  <c r="I268" i="18"/>
  <c r="H267" i="18"/>
  <c r="H266" i="18"/>
  <c r="H265" i="18"/>
  <c r="H264" i="18"/>
  <c r="N263" i="18"/>
  <c r="M263" i="18"/>
  <c r="L263" i="18"/>
  <c r="K263" i="18"/>
  <c r="J263" i="18"/>
  <c r="I263" i="18"/>
  <c r="H262" i="18"/>
  <c r="H261" i="18"/>
  <c r="H260" i="18"/>
  <c r="H259" i="18"/>
  <c r="N258" i="18"/>
  <c r="M258" i="18"/>
  <c r="L258" i="18"/>
  <c r="K258" i="18"/>
  <c r="J258" i="18"/>
  <c r="I258" i="18"/>
  <c r="H257" i="18"/>
  <c r="H256" i="18"/>
  <c r="H255" i="18"/>
  <c r="H254" i="18"/>
  <c r="N253" i="18"/>
  <c r="M253" i="18"/>
  <c r="L253" i="18"/>
  <c r="K253" i="18"/>
  <c r="J253" i="18"/>
  <c r="I253" i="18"/>
  <c r="H252" i="18"/>
  <c r="H251" i="18"/>
  <c r="H250" i="18"/>
  <c r="H249" i="18"/>
  <c r="N248" i="18"/>
  <c r="M248" i="18"/>
  <c r="L248" i="18"/>
  <c r="K248" i="18"/>
  <c r="J248" i="18"/>
  <c r="I248" i="18"/>
  <c r="H247" i="18"/>
  <c r="H246" i="18"/>
  <c r="H245" i="18"/>
  <c r="H244" i="18"/>
  <c r="N243" i="18"/>
  <c r="M243" i="18"/>
  <c r="L243" i="18"/>
  <c r="K243" i="18"/>
  <c r="J243" i="18"/>
  <c r="I243" i="18"/>
  <c r="H242" i="18"/>
  <c r="H241" i="18"/>
  <c r="H240" i="18"/>
  <c r="H239" i="18"/>
  <c r="N238" i="18"/>
  <c r="M238" i="18"/>
  <c r="L238" i="18"/>
  <c r="K238" i="18"/>
  <c r="J238" i="18"/>
  <c r="I238" i="18"/>
  <c r="H237" i="18"/>
  <c r="H236" i="18"/>
  <c r="H235" i="18"/>
  <c r="H234" i="18"/>
  <c r="N233" i="18"/>
  <c r="M233" i="18"/>
  <c r="L233" i="18"/>
  <c r="K233" i="18"/>
  <c r="J233" i="18"/>
  <c r="I233" i="18"/>
  <c r="H232" i="18"/>
  <c r="H231" i="18"/>
  <c r="H230" i="18"/>
  <c r="H229" i="18"/>
  <c r="N228" i="18"/>
  <c r="M228" i="18"/>
  <c r="L228" i="18"/>
  <c r="K228" i="18"/>
  <c r="J228" i="18"/>
  <c r="I228" i="18"/>
  <c r="H227" i="18"/>
  <c r="H226" i="18"/>
  <c r="H225" i="18"/>
  <c r="H224" i="18"/>
  <c r="N223" i="18"/>
  <c r="M223" i="18"/>
  <c r="L223" i="18"/>
  <c r="K223" i="18"/>
  <c r="J223" i="18"/>
  <c r="I223" i="18"/>
  <c r="H222" i="18"/>
  <c r="H221" i="18"/>
  <c r="H220" i="18"/>
  <c r="H219" i="18"/>
  <c r="N218" i="18"/>
  <c r="M218" i="18"/>
  <c r="L218" i="18"/>
  <c r="K218" i="18"/>
  <c r="J218" i="18"/>
  <c r="I218" i="18"/>
  <c r="H217" i="18"/>
  <c r="H216" i="18"/>
  <c r="H215" i="18"/>
  <c r="H214" i="18"/>
  <c r="N213" i="18"/>
  <c r="M213" i="18"/>
  <c r="L213" i="18"/>
  <c r="K213" i="18"/>
  <c r="J213" i="18"/>
  <c r="I213" i="18"/>
  <c r="H212" i="18"/>
  <c r="H211" i="18"/>
  <c r="H210" i="18"/>
  <c r="H209" i="18"/>
  <c r="N208" i="18"/>
  <c r="M208" i="18"/>
  <c r="L208" i="18"/>
  <c r="K208" i="18"/>
  <c r="J208" i="18"/>
  <c r="I208" i="18"/>
  <c r="H207" i="18"/>
  <c r="H206" i="18"/>
  <c r="H205" i="18"/>
  <c r="H204" i="18"/>
  <c r="H203" i="18" s="1"/>
  <c r="N203" i="18"/>
  <c r="M203" i="18"/>
  <c r="L203" i="18"/>
  <c r="K203" i="18"/>
  <c r="J203" i="18"/>
  <c r="I203" i="18"/>
  <c r="H202" i="18"/>
  <c r="H201" i="18"/>
  <c r="H200" i="18"/>
  <c r="H199" i="18"/>
  <c r="N198" i="18"/>
  <c r="M198" i="18"/>
  <c r="L198" i="18"/>
  <c r="K198" i="18"/>
  <c r="J198" i="18"/>
  <c r="I198" i="18"/>
  <c r="H197" i="18"/>
  <c r="H196" i="18"/>
  <c r="H195" i="18"/>
  <c r="H194" i="18"/>
  <c r="H193" i="18" s="1"/>
  <c r="N193" i="18"/>
  <c r="M193" i="18"/>
  <c r="L193" i="18"/>
  <c r="K193" i="18"/>
  <c r="J193" i="18"/>
  <c r="I193" i="18"/>
  <c r="H192" i="18"/>
  <c r="H191" i="18"/>
  <c r="H190" i="18"/>
  <c r="H189" i="18"/>
  <c r="N188" i="18"/>
  <c r="M188" i="18"/>
  <c r="L188" i="18"/>
  <c r="K188" i="18"/>
  <c r="J188" i="18"/>
  <c r="I188" i="18"/>
  <c r="H187" i="18"/>
  <c r="H186" i="18"/>
  <c r="H185" i="18"/>
  <c r="H184" i="18"/>
  <c r="N183" i="18"/>
  <c r="M183" i="18"/>
  <c r="L183" i="18"/>
  <c r="K183" i="18"/>
  <c r="J183" i="18"/>
  <c r="I183" i="18"/>
  <c r="H182" i="18"/>
  <c r="H181" i="18"/>
  <c r="H180" i="18"/>
  <c r="H179" i="18"/>
  <c r="N178" i="18"/>
  <c r="M178" i="18"/>
  <c r="L178" i="18"/>
  <c r="K178" i="18"/>
  <c r="J178" i="18"/>
  <c r="I178" i="18"/>
  <c r="H177" i="18"/>
  <c r="H176" i="18"/>
  <c r="H175" i="18"/>
  <c r="H174" i="18"/>
  <c r="H173" i="18" s="1"/>
  <c r="N173" i="18"/>
  <c r="M173" i="18"/>
  <c r="L173" i="18"/>
  <c r="K173" i="18"/>
  <c r="J173" i="18"/>
  <c r="I173" i="18"/>
  <c r="H172" i="18"/>
  <c r="H171" i="18"/>
  <c r="H170" i="18"/>
  <c r="H169" i="18"/>
  <c r="N168" i="18"/>
  <c r="M168" i="18"/>
  <c r="L168" i="18"/>
  <c r="K168" i="18"/>
  <c r="J168" i="18"/>
  <c r="I168" i="18"/>
  <c r="H167" i="18"/>
  <c r="H166" i="18"/>
  <c r="H165" i="18"/>
  <c r="H164" i="18"/>
  <c r="N163" i="18"/>
  <c r="M163" i="18"/>
  <c r="L163" i="18"/>
  <c r="K163" i="18"/>
  <c r="J163" i="18"/>
  <c r="I163" i="18"/>
  <c r="H162" i="18"/>
  <c r="H161" i="18"/>
  <c r="H160" i="18"/>
  <c r="H159" i="18"/>
  <c r="N158" i="18"/>
  <c r="M158" i="18"/>
  <c r="L158" i="18"/>
  <c r="K158" i="18"/>
  <c r="J158" i="18"/>
  <c r="I158" i="18"/>
  <c r="H157" i="18"/>
  <c r="H156" i="18"/>
  <c r="H155" i="18"/>
  <c r="H154" i="18"/>
  <c r="N153" i="18"/>
  <c r="M153" i="18"/>
  <c r="L153" i="18"/>
  <c r="K153" i="18"/>
  <c r="J153" i="18"/>
  <c r="I153" i="18"/>
  <c r="H152" i="18"/>
  <c r="H151" i="18"/>
  <c r="H150" i="18"/>
  <c r="H149" i="18"/>
  <c r="N148" i="18"/>
  <c r="M148" i="18"/>
  <c r="L148" i="18"/>
  <c r="K148" i="18"/>
  <c r="J148" i="18"/>
  <c r="I148" i="18"/>
  <c r="H147" i="18"/>
  <c r="H146" i="18"/>
  <c r="H145" i="18"/>
  <c r="H144" i="18"/>
  <c r="N143" i="18"/>
  <c r="M143" i="18"/>
  <c r="L143" i="18"/>
  <c r="K143" i="18"/>
  <c r="J143" i="18"/>
  <c r="I143" i="18"/>
  <c r="H142" i="18"/>
  <c r="H141" i="18"/>
  <c r="H140" i="18"/>
  <c r="H139" i="18"/>
  <c r="N138" i="18"/>
  <c r="M138" i="18"/>
  <c r="L138" i="18"/>
  <c r="K138" i="18"/>
  <c r="J138" i="18"/>
  <c r="I138" i="18"/>
  <c r="H137" i="18"/>
  <c r="H136" i="18"/>
  <c r="H135" i="18"/>
  <c r="H134" i="18"/>
  <c r="H133" i="18" s="1"/>
  <c r="N133" i="18"/>
  <c r="M133" i="18"/>
  <c r="L133" i="18"/>
  <c r="K133" i="18"/>
  <c r="J133" i="18"/>
  <c r="I133" i="18"/>
  <c r="H132" i="18"/>
  <c r="H131" i="18"/>
  <c r="H130" i="18"/>
  <c r="H129" i="18"/>
  <c r="N128" i="18"/>
  <c r="M128" i="18"/>
  <c r="L128" i="18"/>
  <c r="K128" i="18"/>
  <c r="J128" i="18"/>
  <c r="I128" i="18"/>
  <c r="H127" i="18"/>
  <c r="H126" i="18"/>
  <c r="H125" i="18"/>
  <c r="H124" i="18"/>
  <c r="N123" i="18"/>
  <c r="M123" i="18"/>
  <c r="L123" i="18"/>
  <c r="K123" i="18"/>
  <c r="J123" i="18"/>
  <c r="I123" i="18"/>
  <c r="H122" i="18"/>
  <c r="H121" i="18"/>
  <c r="H120" i="18"/>
  <c r="H119" i="18"/>
  <c r="N118" i="18"/>
  <c r="M118" i="18"/>
  <c r="L118" i="18"/>
  <c r="K118" i="18"/>
  <c r="J118" i="18"/>
  <c r="I118" i="18"/>
  <c r="H117" i="18"/>
  <c r="H116" i="18"/>
  <c r="H115" i="18"/>
  <c r="H114" i="18"/>
  <c r="N113" i="18"/>
  <c r="M113" i="18"/>
  <c r="L113" i="18"/>
  <c r="K113" i="18"/>
  <c r="J113" i="18"/>
  <c r="I113" i="18"/>
  <c r="H112" i="18"/>
  <c r="H111" i="18"/>
  <c r="H110" i="18"/>
  <c r="H109" i="18"/>
  <c r="N108" i="18"/>
  <c r="M108" i="18"/>
  <c r="L108" i="18"/>
  <c r="K108" i="18"/>
  <c r="J108" i="18"/>
  <c r="I108" i="18"/>
  <c r="H107" i="18"/>
  <c r="H106" i="18"/>
  <c r="H105" i="18"/>
  <c r="H104" i="18"/>
  <c r="N103" i="18"/>
  <c r="M103" i="18"/>
  <c r="L103" i="18"/>
  <c r="K103" i="18"/>
  <c r="J103" i="18"/>
  <c r="I103" i="18"/>
  <c r="H102" i="18"/>
  <c r="H101" i="18"/>
  <c r="H100" i="18"/>
  <c r="H99" i="18"/>
  <c r="N98" i="18"/>
  <c r="M98" i="18"/>
  <c r="L98" i="18"/>
  <c r="K98" i="18"/>
  <c r="J98" i="18"/>
  <c r="I98" i="18"/>
  <c r="H97" i="18"/>
  <c r="H96" i="18"/>
  <c r="H95" i="18"/>
  <c r="H94" i="18"/>
  <c r="N93" i="18"/>
  <c r="M93" i="18"/>
  <c r="L93" i="18"/>
  <c r="K93" i="18"/>
  <c r="J93" i="18"/>
  <c r="I93" i="18"/>
  <c r="H92" i="18"/>
  <c r="H91" i="18"/>
  <c r="H90" i="18"/>
  <c r="H89" i="18"/>
  <c r="N88" i="18"/>
  <c r="M88" i="18"/>
  <c r="L88" i="18"/>
  <c r="K88" i="18"/>
  <c r="J88" i="18"/>
  <c r="I88" i="18"/>
  <c r="H87" i="18"/>
  <c r="H86" i="18"/>
  <c r="H85" i="18"/>
  <c r="H84" i="18"/>
  <c r="N83" i="18"/>
  <c r="M83" i="18"/>
  <c r="L83" i="18"/>
  <c r="K83" i="18"/>
  <c r="J83" i="18"/>
  <c r="I83" i="18"/>
  <c r="H82" i="18"/>
  <c r="H81" i="18"/>
  <c r="H80" i="18"/>
  <c r="H79" i="18"/>
  <c r="N78" i="18"/>
  <c r="M78" i="18"/>
  <c r="L78" i="18"/>
  <c r="K78" i="18"/>
  <c r="J78" i="18"/>
  <c r="I78" i="18"/>
  <c r="H77" i="18"/>
  <c r="H76" i="18"/>
  <c r="H75" i="18"/>
  <c r="H74" i="18"/>
  <c r="N73" i="18"/>
  <c r="M73" i="18"/>
  <c r="L73" i="18"/>
  <c r="K73" i="18"/>
  <c r="J73" i="18"/>
  <c r="I73" i="18"/>
  <c r="H72" i="18"/>
  <c r="H71" i="18"/>
  <c r="H70" i="18"/>
  <c r="H69" i="18"/>
  <c r="N68" i="18"/>
  <c r="M68" i="18"/>
  <c r="L68" i="18"/>
  <c r="K68" i="18"/>
  <c r="J68" i="18"/>
  <c r="I68" i="18"/>
  <c r="H67" i="18"/>
  <c r="H66" i="18"/>
  <c r="H65" i="18"/>
  <c r="H64" i="18"/>
  <c r="N63" i="18"/>
  <c r="M63" i="18"/>
  <c r="L63" i="18"/>
  <c r="K63" i="18"/>
  <c r="J63" i="18"/>
  <c r="I63" i="18"/>
  <c r="H62" i="18"/>
  <c r="H61" i="18"/>
  <c r="H60" i="18"/>
  <c r="H59" i="18"/>
  <c r="N58" i="18"/>
  <c r="M58" i="18"/>
  <c r="L58" i="18"/>
  <c r="K58" i="18"/>
  <c r="J58" i="18"/>
  <c r="I58" i="18"/>
  <c r="H57" i="18"/>
  <c r="H56" i="18"/>
  <c r="H55" i="18"/>
  <c r="H54" i="18"/>
  <c r="N53" i="18"/>
  <c r="M53" i="18"/>
  <c r="L53" i="18"/>
  <c r="K53" i="18"/>
  <c r="J53" i="18"/>
  <c r="I53" i="18"/>
  <c r="H52" i="18"/>
  <c r="H51" i="18"/>
  <c r="H50" i="18"/>
  <c r="H49" i="18"/>
  <c r="N48" i="18"/>
  <c r="M48" i="18"/>
  <c r="L48" i="18"/>
  <c r="K48" i="18"/>
  <c r="J48" i="18"/>
  <c r="I48" i="18"/>
  <c r="H47" i="18"/>
  <c r="H46" i="18"/>
  <c r="H45" i="18"/>
  <c r="H44" i="18"/>
  <c r="N43" i="18"/>
  <c r="M43" i="18"/>
  <c r="L43" i="18"/>
  <c r="K43" i="18"/>
  <c r="J43" i="18"/>
  <c r="I43" i="18"/>
  <c r="H42" i="18"/>
  <c r="H41" i="18"/>
  <c r="H40" i="18"/>
  <c r="H39" i="18"/>
  <c r="N38" i="18"/>
  <c r="M38" i="18"/>
  <c r="L38" i="18"/>
  <c r="K38" i="18"/>
  <c r="J38" i="18"/>
  <c r="I38" i="18"/>
  <c r="H37" i="18"/>
  <c r="H36" i="18"/>
  <c r="H35" i="18"/>
  <c r="H34" i="18"/>
  <c r="N33" i="18"/>
  <c r="M33" i="18"/>
  <c r="L33" i="18"/>
  <c r="K33" i="18"/>
  <c r="J33" i="18"/>
  <c r="I33" i="18"/>
  <c r="H32" i="18"/>
  <c r="H31" i="18"/>
  <c r="H30" i="18"/>
  <c r="H29" i="18"/>
  <c r="N28" i="18"/>
  <c r="M28" i="18"/>
  <c r="L28" i="18"/>
  <c r="K28" i="18"/>
  <c r="J28" i="18"/>
  <c r="I28" i="18"/>
  <c r="H27" i="18"/>
  <c r="H26" i="18"/>
  <c r="H25" i="18"/>
  <c r="H24" i="18"/>
  <c r="N23" i="18"/>
  <c r="M23" i="18"/>
  <c r="L23" i="18"/>
  <c r="K23" i="18"/>
  <c r="J23" i="18"/>
  <c r="I23" i="18"/>
  <c r="H22" i="18"/>
  <c r="H21" i="18"/>
  <c r="H20" i="18"/>
  <c r="H19" i="18"/>
  <c r="N18" i="18"/>
  <c r="M18" i="18"/>
  <c r="L18" i="18"/>
  <c r="K18" i="18"/>
  <c r="J18" i="18"/>
  <c r="I18" i="18"/>
  <c r="H17" i="18"/>
  <c r="H16" i="18"/>
  <c r="H15" i="18"/>
  <c r="H14" i="18"/>
  <c r="N13" i="18"/>
  <c r="M13" i="18"/>
  <c r="L13" i="18"/>
  <c r="K13" i="18"/>
  <c r="J13" i="18"/>
  <c r="I13" i="18"/>
  <c r="H12" i="18"/>
  <c r="H11" i="18"/>
  <c r="H10" i="18"/>
  <c r="H9" i="18"/>
  <c r="N8" i="18"/>
  <c r="M8" i="18"/>
  <c r="L8" i="18"/>
  <c r="K8" i="18"/>
  <c r="J8" i="18"/>
  <c r="I8" i="18"/>
  <c r="H73" i="18" l="1"/>
  <c r="H108" i="18"/>
  <c r="H128" i="18"/>
  <c r="H253" i="18"/>
  <c r="H13" i="18"/>
  <c r="H23" i="18"/>
  <c r="H33" i="18"/>
  <c r="H213" i="18"/>
  <c r="H68" i="18"/>
  <c r="H153" i="18"/>
  <c r="H163" i="18"/>
  <c r="H248" i="18"/>
  <c r="J273" i="18"/>
  <c r="N273" i="18"/>
  <c r="H53" i="18"/>
  <c r="H63" i="18"/>
  <c r="H168" i="18"/>
  <c r="H233" i="18"/>
  <c r="H243" i="18"/>
  <c r="H28" i="18"/>
  <c r="H93" i="18"/>
  <c r="H103" i="18"/>
  <c r="H113" i="18"/>
  <c r="H123" i="18"/>
  <c r="H208" i="18"/>
  <c r="H118" i="19"/>
  <c r="H125" i="19"/>
  <c r="H126" i="19"/>
  <c r="H8" i="19"/>
  <c r="H124" i="19"/>
  <c r="K123" i="19"/>
  <c r="M123" i="19"/>
  <c r="I123" i="19"/>
  <c r="H8" i="18"/>
  <c r="H43" i="18"/>
  <c r="H48" i="18"/>
  <c r="H83" i="18"/>
  <c r="H88" i="18"/>
  <c r="H143" i="18"/>
  <c r="H148" i="18"/>
  <c r="H183" i="18"/>
  <c r="H188" i="18"/>
  <c r="H223" i="18"/>
  <c r="H228" i="18"/>
  <c r="H263" i="18"/>
  <c r="H268" i="18"/>
  <c r="H277" i="18"/>
  <c r="H18" i="18"/>
  <c r="H38" i="18"/>
  <c r="H58" i="18"/>
  <c r="H78" i="18"/>
  <c r="H98" i="18"/>
  <c r="H118" i="18"/>
  <c r="H138" i="18"/>
  <c r="H158" i="18"/>
  <c r="H178" i="18"/>
  <c r="H198" i="18"/>
  <c r="H218" i="18"/>
  <c r="H238" i="18"/>
  <c r="H258" i="18"/>
  <c r="H276" i="18"/>
  <c r="L273" i="18"/>
  <c r="H274" i="18"/>
  <c r="H273" i="18" s="1"/>
  <c r="I273" i="18"/>
  <c r="K273" i="18"/>
  <c r="M273" i="18"/>
  <c r="H123" i="19" l="1"/>
  <c r="I20" i="15"/>
  <c r="J20" i="15"/>
  <c r="K20" i="15"/>
  <c r="L20" i="15"/>
  <c r="M20" i="15"/>
  <c r="N20" i="15"/>
  <c r="I21" i="15"/>
  <c r="J21" i="15"/>
  <c r="K21" i="15"/>
  <c r="L21" i="15"/>
  <c r="M21" i="15"/>
  <c r="N21" i="15"/>
  <c r="I22" i="15"/>
  <c r="J22" i="15"/>
  <c r="K22" i="15"/>
  <c r="L22" i="15"/>
  <c r="M22" i="15"/>
  <c r="N22" i="15"/>
  <c r="J19" i="15"/>
  <c r="K19" i="15"/>
  <c r="L19" i="15"/>
  <c r="M19" i="15"/>
  <c r="N19" i="15"/>
  <c r="I19" i="15"/>
  <c r="I175" i="4" l="1"/>
  <c r="J175" i="4"/>
  <c r="K175" i="4"/>
  <c r="L175" i="4"/>
  <c r="M175" i="4"/>
  <c r="N175" i="4"/>
  <c r="I176" i="4"/>
  <c r="J176" i="4"/>
  <c r="K176" i="4"/>
  <c r="L176" i="4"/>
  <c r="M176" i="4"/>
  <c r="N176" i="4"/>
  <c r="I177" i="4"/>
  <c r="J177" i="4"/>
  <c r="K177" i="4"/>
  <c r="L177" i="4"/>
  <c r="M177" i="4"/>
  <c r="N177" i="4"/>
  <c r="J174" i="4"/>
  <c r="K174" i="4"/>
  <c r="L174" i="4"/>
  <c r="M174" i="4"/>
  <c r="N174" i="4"/>
  <c r="I174" i="4"/>
  <c r="N22" i="13" l="1"/>
  <c r="M22" i="13"/>
  <c r="L22" i="13"/>
  <c r="K22" i="13"/>
  <c r="J22" i="13"/>
  <c r="I22" i="13"/>
  <c r="N21" i="13"/>
  <c r="M21" i="13"/>
  <c r="L21" i="13"/>
  <c r="K21" i="13"/>
  <c r="J21" i="13"/>
  <c r="I21" i="13"/>
  <c r="N20" i="13"/>
  <c r="M20" i="13"/>
  <c r="L20" i="13"/>
  <c r="K20" i="13"/>
  <c r="J20" i="13"/>
  <c r="I20" i="13"/>
  <c r="N19" i="13"/>
  <c r="M19" i="13"/>
  <c r="L19" i="13"/>
  <c r="K19" i="13"/>
  <c r="J19" i="13"/>
  <c r="I19" i="13"/>
  <c r="N18" i="13"/>
  <c r="M18" i="13"/>
  <c r="L18" i="13"/>
  <c r="K18" i="13"/>
  <c r="J18" i="13"/>
  <c r="I18" i="13"/>
  <c r="H17" i="13"/>
  <c r="H16" i="13"/>
  <c r="H15" i="13"/>
  <c r="H14" i="13"/>
  <c r="N13" i="13"/>
  <c r="M13" i="13"/>
  <c r="L13" i="13"/>
  <c r="K13" i="13"/>
  <c r="J13" i="13"/>
  <c r="I13" i="13"/>
  <c r="H13" i="13"/>
  <c r="H12" i="13"/>
  <c r="H11" i="13"/>
  <c r="H21" i="13" s="1"/>
  <c r="H10" i="13"/>
  <c r="H9" i="13"/>
  <c r="H19" i="13" s="1"/>
  <c r="N8" i="13"/>
  <c r="M8" i="13"/>
  <c r="L8" i="13"/>
  <c r="K8" i="13"/>
  <c r="J8" i="13"/>
  <c r="I8" i="13"/>
  <c r="N27" i="16"/>
  <c r="M27" i="16"/>
  <c r="L27" i="16"/>
  <c r="K27" i="16"/>
  <c r="J27" i="16"/>
  <c r="I27" i="16"/>
  <c r="H27" i="16" s="1"/>
  <c r="N26" i="16"/>
  <c r="M26" i="16"/>
  <c r="L26" i="16"/>
  <c r="K26" i="16"/>
  <c r="J26" i="16"/>
  <c r="I26" i="16"/>
  <c r="N25" i="16"/>
  <c r="M25" i="16"/>
  <c r="L25" i="16"/>
  <c r="K25" i="16"/>
  <c r="J25" i="16"/>
  <c r="I25" i="16"/>
  <c r="N24" i="16"/>
  <c r="N23" i="16" s="1"/>
  <c r="M24" i="16"/>
  <c r="L24" i="16"/>
  <c r="L23" i="16" s="1"/>
  <c r="K24" i="16"/>
  <c r="K23" i="16" s="1"/>
  <c r="J24" i="16"/>
  <c r="J23" i="16" s="1"/>
  <c r="I24" i="16"/>
  <c r="H24" i="16" s="1"/>
  <c r="H22" i="16"/>
  <c r="H21" i="16"/>
  <c r="H20" i="16"/>
  <c r="H19" i="16"/>
  <c r="N18" i="16"/>
  <c r="M18" i="16"/>
  <c r="L18" i="16"/>
  <c r="K18" i="16"/>
  <c r="J18" i="16"/>
  <c r="I18" i="16"/>
  <c r="H18" i="16"/>
  <c r="H17" i="16"/>
  <c r="H16" i="16"/>
  <c r="H15" i="16"/>
  <c r="H14" i="16"/>
  <c r="H13" i="16" s="1"/>
  <c r="N13" i="16"/>
  <c r="M13" i="16"/>
  <c r="L13" i="16"/>
  <c r="K13" i="16"/>
  <c r="J13" i="16"/>
  <c r="I13" i="16"/>
  <c r="H12" i="16"/>
  <c r="H11" i="16"/>
  <c r="H10" i="16"/>
  <c r="H9" i="16"/>
  <c r="N8" i="16"/>
  <c r="M8" i="16"/>
  <c r="L8" i="16"/>
  <c r="K8" i="16"/>
  <c r="J8" i="16"/>
  <c r="I8" i="16"/>
  <c r="H22" i="15"/>
  <c r="H21" i="15"/>
  <c r="H20" i="15"/>
  <c r="H19" i="15"/>
  <c r="N18" i="15"/>
  <c r="M18" i="15"/>
  <c r="L18" i="15"/>
  <c r="K18" i="15"/>
  <c r="J18" i="15"/>
  <c r="I18" i="15"/>
  <c r="H17" i="15"/>
  <c r="H16" i="15"/>
  <c r="H15" i="15"/>
  <c r="H14" i="15"/>
  <c r="N13" i="15"/>
  <c r="M13" i="15"/>
  <c r="L13" i="15"/>
  <c r="K13" i="15"/>
  <c r="J13" i="15"/>
  <c r="I13" i="15"/>
  <c r="H12" i="15"/>
  <c r="H11" i="15"/>
  <c r="H10" i="15"/>
  <c r="H9" i="15"/>
  <c r="N8" i="15"/>
  <c r="M8" i="15"/>
  <c r="L8" i="15"/>
  <c r="K8" i="15"/>
  <c r="J8" i="15"/>
  <c r="I8" i="15"/>
  <c r="N327" i="8"/>
  <c r="M327" i="8"/>
  <c r="L327" i="8"/>
  <c r="K327" i="8"/>
  <c r="J327" i="8"/>
  <c r="I327" i="8"/>
  <c r="H327" i="8" s="1"/>
  <c r="N326" i="8"/>
  <c r="M326" i="8"/>
  <c r="L326" i="8"/>
  <c r="K326" i="8"/>
  <c r="J326" i="8"/>
  <c r="I326" i="8"/>
  <c r="N325" i="8"/>
  <c r="M325" i="8"/>
  <c r="L325" i="8"/>
  <c r="K325" i="8"/>
  <c r="J325" i="8"/>
  <c r="I325" i="8"/>
  <c r="N324" i="8"/>
  <c r="M324" i="8"/>
  <c r="L324" i="8"/>
  <c r="L323" i="8" s="1"/>
  <c r="K324" i="8"/>
  <c r="J324" i="8"/>
  <c r="J323" i="8" s="1"/>
  <c r="I324" i="8"/>
  <c r="N323" i="8"/>
  <c r="H322" i="8"/>
  <c r="H321" i="8"/>
  <c r="H320" i="8"/>
  <c r="H319" i="8"/>
  <c r="N318" i="8"/>
  <c r="M318" i="8"/>
  <c r="L318" i="8"/>
  <c r="K318" i="8"/>
  <c r="J318" i="8"/>
  <c r="I318" i="8"/>
  <c r="H317" i="8"/>
  <c r="H316" i="8"/>
  <c r="H315" i="8"/>
  <c r="H314" i="8"/>
  <c r="N313" i="8"/>
  <c r="M313" i="8"/>
  <c r="L313" i="8"/>
  <c r="K313" i="8"/>
  <c r="J313" i="8"/>
  <c r="I313" i="8"/>
  <c r="H312" i="8"/>
  <c r="H311" i="8"/>
  <c r="H310" i="8"/>
  <c r="H309" i="8"/>
  <c r="N308" i="8"/>
  <c r="M308" i="8"/>
  <c r="L308" i="8"/>
  <c r="K308" i="8"/>
  <c r="J308" i="8"/>
  <c r="I308" i="8"/>
  <c r="H307" i="8"/>
  <c r="H306" i="8"/>
  <c r="H305" i="8"/>
  <c r="H304" i="8"/>
  <c r="N303" i="8"/>
  <c r="M303" i="8"/>
  <c r="L303" i="8"/>
  <c r="K303" i="8"/>
  <c r="J303" i="8"/>
  <c r="I303" i="8"/>
  <c r="H302" i="8"/>
  <c r="H301" i="8"/>
  <c r="H300" i="8"/>
  <c r="H299" i="8"/>
  <c r="N298" i="8"/>
  <c r="M298" i="8"/>
  <c r="L298" i="8"/>
  <c r="K298" i="8"/>
  <c r="J298" i="8"/>
  <c r="I298" i="8"/>
  <c r="H297" i="8"/>
  <c r="H296" i="8"/>
  <c r="H295" i="8"/>
  <c r="H294" i="8"/>
  <c r="N293" i="8"/>
  <c r="M293" i="8"/>
  <c r="L293" i="8"/>
  <c r="K293" i="8"/>
  <c r="J293" i="8"/>
  <c r="I293" i="8"/>
  <c r="H292" i="8"/>
  <c r="H291" i="8"/>
  <c r="H290" i="8"/>
  <c r="H289" i="8"/>
  <c r="N288" i="8"/>
  <c r="M288" i="8"/>
  <c r="L288" i="8"/>
  <c r="K288" i="8"/>
  <c r="J288" i="8"/>
  <c r="I288" i="8"/>
  <c r="H287" i="8"/>
  <c r="H286" i="8"/>
  <c r="H285" i="8"/>
  <c r="H284" i="8"/>
  <c r="N283" i="8"/>
  <c r="M283" i="8"/>
  <c r="L283" i="8"/>
  <c r="K283" i="8"/>
  <c r="J283" i="8"/>
  <c r="I283" i="8"/>
  <c r="H282" i="8"/>
  <c r="H281" i="8"/>
  <c r="H280" i="8"/>
  <c r="H279" i="8"/>
  <c r="N278" i="8"/>
  <c r="M278" i="8"/>
  <c r="L278" i="8"/>
  <c r="K278" i="8"/>
  <c r="J278" i="8"/>
  <c r="I278" i="8"/>
  <c r="H277" i="8"/>
  <c r="H276" i="8"/>
  <c r="H275" i="8"/>
  <c r="H274" i="8"/>
  <c r="N273" i="8"/>
  <c r="M273" i="8"/>
  <c r="L273" i="8"/>
  <c r="K273" i="8"/>
  <c r="J273" i="8"/>
  <c r="I273" i="8"/>
  <c r="H272" i="8"/>
  <c r="H271" i="8"/>
  <c r="H270" i="8"/>
  <c r="H269" i="8"/>
  <c r="N268" i="8"/>
  <c r="M268" i="8"/>
  <c r="L268" i="8"/>
  <c r="K268" i="8"/>
  <c r="J268" i="8"/>
  <c r="I268" i="8"/>
  <c r="H267" i="8"/>
  <c r="H266" i="8"/>
  <c r="H265" i="8"/>
  <c r="H264" i="8"/>
  <c r="N263" i="8"/>
  <c r="M263" i="8"/>
  <c r="L263" i="8"/>
  <c r="K263" i="8"/>
  <c r="J263" i="8"/>
  <c r="I263" i="8"/>
  <c r="H262" i="8"/>
  <c r="H261" i="8"/>
  <c r="H260" i="8"/>
  <c r="H259" i="8"/>
  <c r="N258" i="8"/>
  <c r="M258" i="8"/>
  <c r="L258" i="8"/>
  <c r="K258" i="8"/>
  <c r="J258" i="8"/>
  <c r="I258" i="8"/>
  <c r="H257" i="8"/>
  <c r="H256" i="8"/>
  <c r="H255" i="8"/>
  <c r="H254" i="8"/>
  <c r="N253" i="8"/>
  <c r="M253" i="8"/>
  <c r="L253" i="8"/>
  <c r="K253" i="8"/>
  <c r="J253" i="8"/>
  <c r="I253" i="8"/>
  <c r="H252" i="8"/>
  <c r="H251" i="8"/>
  <c r="H250" i="8"/>
  <c r="H249" i="8"/>
  <c r="N248" i="8"/>
  <c r="M248" i="8"/>
  <c r="L248" i="8"/>
  <c r="K248" i="8"/>
  <c r="J248" i="8"/>
  <c r="I248" i="8"/>
  <c r="H247" i="8"/>
  <c r="H246" i="8"/>
  <c r="H245" i="8"/>
  <c r="H244" i="8"/>
  <c r="N243" i="8"/>
  <c r="M243" i="8"/>
  <c r="L243" i="8"/>
  <c r="K243" i="8"/>
  <c r="J243" i="8"/>
  <c r="I243" i="8"/>
  <c r="H242" i="8"/>
  <c r="H241" i="8"/>
  <c r="H240" i="8"/>
  <c r="H239" i="8"/>
  <c r="N238" i="8"/>
  <c r="M238" i="8"/>
  <c r="L238" i="8"/>
  <c r="K238" i="8"/>
  <c r="J238" i="8"/>
  <c r="I238" i="8"/>
  <c r="H237" i="8"/>
  <c r="H236" i="8"/>
  <c r="H235" i="8"/>
  <c r="H234" i="8"/>
  <c r="N233" i="8"/>
  <c r="M233" i="8"/>
  <c r="L233" i="8"/>
  <c r="K233" i="8"/>
  <c r="J233" i="8"/>
  <c r="I233" i="8"/>
  <c r="H232" i="8"/>
  <c r="H231" i="8"/>
  <c r="H230" i="8"/>
  <c r="H229" i="8"/>
  <c r="N228" i="8"/>
  <c r="M228" i="8"/>
  <c r="L228" i="8"/>
  <c r="K228" i="8"/>
  <c r="J228" i="8"/>
  <c r="I228" i="8"/>
  <c r="H227" i="8"/>
  <c r="H226" i="8"/>
  <c r="H225" i="8"/>
  <c r="H224" i="8"/>
  <c r="N223" i="8"/>
  <c r="M223" i="8"/>
  <c r="L223" i="8"/>
  <c r="K223" i="8"/>
  <c r="J223" i="8"/>
  <c r="I223" i="8"/>
  <c r="H222" i="8"/>
  <c r="H221" i="8"/>
  <c r="H220" i="8"/>
  <c r="H219" i="8"/>
  <c r="N218" i="8"/>
  <c r="M218" i="8"/>
  <c r="L218" i="8"/>
  <c r="K218" i="8"/>
  <c r="J218" i="8"/>
  <c r="I218" i="8"/>
  <c r="H217" i="8"/>
  <c r="H216" i="8"/>
  <c r="H215" i="8"/>
  <c r="H214" i="8"/>
  <c r="N213" i="8"/>
  <c r="M213" i="8"/>
  <c r="L213" i="8"/>
  <c r="K213" i="8"/>
  <c r="J213" i="8"/>
  <c r="I213" i="8"/>
  <c r="H212" i="8"/>
  <c r="H211" i="8"/>
  <c r="H210" i="8"/>
  <c r="H209" i="8"/>
  <c r="N208" i="8"/>
  <c r="M208" i="8"/>
  <c r="L208" i="8"/>
  <c r="K208" i="8"/>
  <c r="J208" i="8"/>
  <c r="I208" i="8"/>
  <c r="H207" i="8"/>
  <c r="H206" i="8"/>
  <c r="H205" i="8"/>
  <c r="H204" i="8"/>
  <c r="N203" i="8"/>
  <c r="M203" i="8"/>
  <c r="L203" i="8"/>
  <c r="K203" i="8"/>
  <c r="J203" i="8"/>
  <c r="I203" i="8"/>
  <c r="H202" i="8"/>
  <c r="H201" i="8"/>
  <c r="H200" i="8"/>
  <c r="H199" i="8"/>
  <c r="N198" i="8"/>
  <c r="M198" i="8"/>
  <c r="L198" i="8"/>
  <c r="K198" i="8"/>
  <c r="J198" i="8"/>
  <c r="I198" i="8"/>
  <c r="H197" i="8"/>
  <c r="H196" i="8"/>
  <c r="H195" i="8"/>
  <c r="H194" i="8"/>
  <c r="N193" i="8"/>
  <c r="M193" i="8"/>
  <c r="L193" i="8"/>
  <c r="K193" i="8"/>
  <c r="J193" i="8"/>
  <c r="I193" i="8"/>
  <c r="H192" i="8"/>
  <c r="H191" i="8"/>
  <c r="H190" i="8"/>
  <c r="H189" i="8"/>
  <c r="N188" i="8"/>
  <c r="M188" i="8"/>
  <c r="L188" i="8"/>
  <c r="K188" i="8"/>
  <c r="J188" i="8"/>
  <c r="I188" i="8"/>
  <c r="H187" i="8"/>
  <c r="H186" i="8"/>
  <c r="H185" i="8"/>
  <c r="H184" i="8"/>
  <c r="N183" i="8"/>
  <c r="M183" i="8"/>
  <c r="L183" i="8"/>
  <c r="K183" i="8"/>
  <c r="J183" i="8"/>
  <c r="I183" i="8"/>
  <c r="H182" i="8"/>
  <c r="H181" i="8"/>
  <c r="H180" i="8"/>
  <c r="H179" i="8"/>
  <c r="N178" i="8"/>
  <c r="M178" i="8"/>
  <c r="L178" i="8"/>
  <c r="K178" i="8"/>
  <c r="J178" i="8"/>
  <c r="I178" i="8"/>
  <c r="H177" i="8"/>
  <c r="H176" i="8"/>
  <c r="H175" i="8"/>
  <c r="H174" i="8"/>
  <c r="N173" i="8"/>
  <c r="M173" i="8"/>
  <c r="L173" i="8"/>
  <c r="K173" i="8"/>
  <c r="J173" i="8"/>
  <c r="I173" i="8"/>
  <c r="H172" i="8"/>
  <c r="H171" i="8"/>
  <c r="H170" i="8"/>
  <c r="H169" i="8"/>
  <c r="N168" i="8"/>
  <c r="M168" i="8"/>
  <c r="L168" i="8"/>
  <c r="K168" i="8"/>
  <c r="J168" i="8"/>
  <c r="I168" i="8"/>
  <c r="H167" i="8"/>
  <c r="H166" i="8"/>
  <c r="H165" i="8"/>
  <c r="H164" i="8"/>
  <c r="N163" i="8"/>
  <c r="M163" i="8"/>
  <c r="L163" i="8"/>
  <c r="K163" i="8"/>
  <c r="J163" i="8"/>
  <c r="I163" i="8"/>
  <c r="H162" i="8"/>
  <c r="H161" i="8"/>
  <c r="H160" i="8"/>
  <c r="H159" i="8"/>
  <c r="N158" i="8"/>
  <c r="M158" i="8"/>
  <c r="L158" i="8"/>
  <c r="K158" i="8"/>
  <c r="J158" i="8"/>
  <c r="I158" i="8"/>
  <c r="H157" i="8"/>
  <c r="H156" i="8"/>
  <c r="H155" i="8"/>
  <c r="H154" i="8"/>
  <c r="N153" i="8"/>
  <c r="M153" i="8"/>
  <c r="L153" i="8"/>
  <c r="K153" i="8"/>
  <c r="J153" i="8"/>
  <c r="I153" i="8"/>
  <c r="H152" i="8"/>
  <c r="H151" i="8"/>
  <c r="H150" i="8"/>
  <c r="H149" i="8"/>
  <c r="N148" i="8"/>
  <c r="M148" i="8"/>
  <c r="L148" i="8"/>
  <c r="K148" i="8"/>
  <c r="J148" i="8"/>
  <c r="I148" i="8"/>
  <c r="H147" i="8"/>
  <c r="H146" i="8"/>
  <c r="H145" i="8"/>
  <c r="H144" i="8"/>
  <c r="N143" i="8"/>
  <c r="M143" i="8"/>
  <c r="L143" i="8"/>
  <c r="K143" i="8"/>
  <c r="J143" i="8"/>
  <c r="I143" i="8"/>
  <c r="H142" i="8"/>
  <c r="H141" i="8"/>
  <c r="H140" i="8"/>
  <c r="H139" i="8"/>
  <c r="N138" i="8"/>
  <c r="M138" i="8"/>
  <c r="L138" i="8"/>
  <c r="K138" i="8"/>
  <c r="J138" i="8"/>
  <c r="I138" i="8"/>
  <c r="H137" i="8"/>
  <c r="H136" i="8"/>
  <c r="H135" i="8"/>
  <c r="H134" i="8"/>
  <c r="N133" i="8"/>
  <c r="M133" i="8"/>
  <c r="L133" i="8"/>
  <c r="K133" i="8"/>
  <c r="J133" i="8"/>
  <c r="I133" i="8"/>
  <c r="H132" i="8"/>
  <c r="H131" i="8"/>
  <c r="H130" i="8"/>
  <c r="H129" i="8"/>
  <c r="N128" i="8"/>
  <c r="M128" i="8"/>
  <c r="L128" i="8"/>
  <c r="K128" i="8"/>
  <c r="J128" i="8"/>
  <c r="I128" i="8"/>
  <c r="H127" i="8"/>
  <c r="H126" i="8"/>
  <c r="H125" i="8"/>
  <c r="H124" i="8"/>
  <c r="N123" i="8"/>
  <c r="M123" i="8"/>
  <c r="L123" i="8"/>
  <c r="K123" i="8"/>
  <c r="J123" i="8"/>
  <c r="I123" i="8"/>
  <c r="H122" i="8"/>
  <c r="H121" i="8"/>
  <c r="H120" i="8"/>
  <c r="H119" i="8"/>
  <c r="N118" i="8"/>
  <c r="M118" i="8"/>
  <c r="L118" i="8"/>
  <c r="K118" i="8"/>
  <c r="J118" i="8"/>
  <c r="I118" i="8"/>
  <c r="H117" i="8"/>
  <c r="H116" i="8"/>
  <c r="H115" i="8"/>
  <c r="H114" i="8"/>
  <c r="N113" i="8"/>
  <c r="M113" i="8"/>
  <c r="L113" i="8"/>
  <c r="K113" i="8"/>
  <c r="J113" i="8"/>
  <c r="I113" i="8"/>
  <c r="H112" i="8"/>
  <c r="H111" i="8"/>
  <c r="H110" i="8"/>
  <c r="H109" i="8"/>
  <c r="N108" i="8"/>
  <c r="M108" i="8"/>
  <c r="L108" i="8"/>
  <c r="K108" i="8"/>
  <c r="J108" i="8"/>
  <c r="I108" i="8"/>
  <c r="H107" i="8"/>
  <c r="H106" i="8"/>
  <c r="H105" i="8"/>
  <c r="H104" i="8"/>
  <c r="N103" i="8"/>
  <c r="M103" i="8"/>
  <c r="L103" i="8"/>
  <c r="K103" i="8"/>
  <c r="J103" i="8"/>
  <c r="I103" i="8"/>
  <c r="H102" i="8"/>
  <c r="H101" i="8"/>
  <c r="H100" i="8"/>
  <c r="H99" i="8"/>
  <c r="N98" i="8"/>
  <c r="M98" i="8"/>
  <c r="L98" i="8"/>
  <c r="K98" i="8"/>
  <c r="J98" i="8"/>
  <c r="I98" i="8"/>
  <c r="H97" i="8"/>
  <c r="H96" i="8"/>
  <c r="H95" i="8"/>
  <c r="H94" i="8"/>
  <c r="N93" i="8"/>
  <c r="M93" i="8"/>
  <c r="L93" i="8"/>
  <c r="K93" i="8"/>
  <c r="J93" i="8"/>
  <c r="I93" i="8"/>
  <c r="H92" i="8"/>
  <c r="H91" i="8"/>
  <c r="H90" i="8"/>
  <c r="H89" i="8"/>
  <c r="N88" i="8"/>
  <c r="M88" i="8"/>
  <c r="L88" i="8"/>
  <c r="K88" i="8"/>
  <c r="J88" i="8"/>
  <c r="I88" i="8"/>
  <c r="H87" i="8"/>
  <c r="H86" i="8"/>
  <c r="H85" i="8"/>
  <c r="H84" i="8"/>
  <c r="N83" i="8"/>
  <c r="M83" i="8"/>
  <c r="L83" i="8"/>
  <c r="K83" i="8"/>
  <c r="J83" i="8"/>
  <c r="I83" i="8"/>
  <c r="H82" i="8"/>
  <c r="H81" i="8"/>
  <c r="H80" i="8"/>
  <c r="H79" i="8"/>
  <c r="N78" i="8"/>
  <c r="M78" i="8"/>
  <c r="L78" i="8"/>
  <c r="K78" i="8"/>
  <c r="J78" i="8"/>
  <c r="I78" i="8"/>
  <c r="H77" i="8"/>
  <c r="H76" i="8"/>
  <c r="H75" i="8"/>
  <c r="H74" i="8"/>
  <c r="N73" i="8"/>
  <c r="M73" i="8"/>
  <c r="L73" i="8"/>
  <c r="K73" i="8"/>
  <c r="J73" i="8"/>
  <c r="I73" i="8"/>
  <c r="H72" i="8"/>
  <c r="H71" i="8"/>
  <c r="H70" i="8"/>
  <c r="H69" i="8"/>
  <c r="N68" i="8"/>
  <c r="M68" i="8"/>
  <c r="L68" i="8"/>
  <c r="K68" i="8"/>
  <c r="J68" i="8"/>
  <c r="I68" i="8"/>
  <c r="H67" i="8"/>
  <c r="H66" i="8"/>
  <c r="H65" i="8"/>
  <c r="H64" i="8"/>
  <c r="N63" i="8"/>
  <c r="M63" i="8"/>
  <c r="L63" i="8"/>
  <c r="K63" i="8"/>
  <c r="J63" i="8"/>
  <c r="I63" i="8"/>
  <c r="H62" i="8"/>
  <c r="H61" i="8"/>
  <c r="H60" i="8"/>
  <c r="H59" i="8"/>
  <c r="N58" i="8"/>
  <c r="M58" i="8"/>
  <c r="L58" i="8"/>
  <c r="K58" i="8"/>
  <c r="J58" i="8"/>
  <c r="I58" i="8"/>
  <c r="H57" i="8"/>
  <c r="H56" i="8"/>
  <c r="H55" i="8"/>
  <c r="H54" i="8"/>
  <c r="N53" i="8"/>
  <c r="M53" i="8"/>
  <c r="L53" i="8"/>
  <c r="K53" i="8"/>
  <c r="J53" i="8"/>
  <c r="I53" i="8"/>
  <c r="H52" i="8"/>
  <c r="H51" i="8"/>
  <c r="H50" i="8"/>
  <c r="H49" i="8"/>
  <c r="N48" i="8"/>
  <c r="M48" i="8"/>
  <c r="L48" i="8"/>
  <c r="K48" i="8"/>
  <c r="J48" i="8"/>
  <c r="I48" i="8"/>
  <c r="H47" i="8"/>
  <c r="H46" i="8"/>
  <c r="H45" i="8"/>
  <c r="H44" i="8"/>
  <c r="N43" i="8"/>
  <c r="M43" i="8"/>
  <c r="L43" i="8"/>
  <c r="K43" i="8"/>
  <c r="J43" i="8"/>
  <c r="I43" i="8"/>
  <c r="H42" i="8"/>
  <c r="H41" i="8"/>
  <c r="H40" i="8"/>
  <c r="H38" i="8" s="1"/>
  <c r="H39" i="8"/>
  <c r="N38" i="8"/>
  <c r="M38" i="8"/>
  <c r="L38" i="8"/>
  <c r="K38" i="8"/>
  <c r="J38" i="8"/>
  <c r="I38" i="8"/>
  <c r="H37" i="8"/>
  <c r="H36" i="8"/>
  <c r="H35" i="8"/>
  <c r="H34" i="8"/>
  <c r="N33" i="8"/>
  <c r="M33" i="8"/>
  <c r="L33" i="8"/>
  <c r="K33" i="8"/>
  <c r="J33" i="8"/>
  <c r="I33" i="8"/>
  <c r="H32" i="8"/>
  <c r="H31" i="8"/>
  <c r="H30" i="8"/>
  <c r="H28" i="8" s="1"/>
  <c r="H29" i="8"/>
  <c r="N28" i="8"/>
  <c r="M28" i="8"/>
  <c r="L28" i="8"/>
  <c r="K28" i="8"/>
  <c r="J28" i="8"/>
  <c r="I28" i="8"/>
  <c r="H27" i="8"/>
  <c r="H26" i="8"/>
  <c r="H25" i="8"/>
  <c r="H23" i="8" s="1"/>
  <c r="H24" i="8"/>
  <c r="N23" i="8"/>
  <c r="M23" i="8"/>
  <c r="L23" i="8"/>
  <c r="K23" i="8"/>
  <c r="J23" i="8"/>
  <c r="I23" i="8"/>
  <c r="H22" i="8"/>
  <c r="H21" i="8"/>
  <c r="H20" i="8"/>
  <c r="H18" i="8" s="1"/>
  <c r="H19" i="8"/>
  <c r="N18" i="8"/>
  <c r="M18" i="8"/>
  <c r="L18" i="8"/>
  <c r="K18" i="8"/>
  <c r="J18" i="8"/>
  <c r="I18" i="8"/>
  <c r="H17" i="8"/>
  <c r="H16" i="8"/>
  <c r="H15" i="8"/>
  <c r="H13" i="8" s="1"/>
  <c r="H14" i="8"/>
  <c r="N13" i="8"/>
  <c r="M13" i="8"/>
  <c r="L13" i="8"/>
  <c r="K13" i="8"/>
  <c r="J13" i="8"/>
  <c r="I13" i="8"/>
  <c r="H12" i="8"/>
  <c r="H11" i="8"/>
  <c r="H10" i="8"/>
  <c r="H8" i="8" s="1"/>
  <c r="H9" i="8"/>
  <c r="N8" i="8"/>
  <c r="M8" i="8"/>
  <c r="L8" i="8"/>
  <c r="K8" i="8"/>
  <c r="J8" i="8"/>
  <c r="I8" i="8"/>
  <c r="N66" i="7"/>
  <c r="M66" i="7"/>
  <c r="L66" i="7"/>
  <c r="K66" i="7"/>
  <c r="J66" i="7"/>
  <c r="I66" i="7"/>
  <c r="N65" i="7"/>
  <c r="M65" i="7"/>
  <c r="L65" i="7"/>
  <c r="K65" i="7"/>
  <c r="J65" i="7"/>
  <c r="I65" i="7"/>
  <c r="N64" i="7"/>
  <c r="N62" i="7" s="1"/>
  <c r="M64" i="7"/>
  <c r="L64" i="7"/>
  <c r="K64" i="7"/>
  <c r="J64" i="7"/>
  <c r="J62" i="7" s="1"/>
  <c r="I64" i="7"/>
  <c r="N63" i="7"/>
  <c r="M63" i="7"/>
  <c r="M62" i="7" s="1"/>
  <c r="L63" i="7"/>
  <c r="K63" i="7"/>
  <c r="J63" i="7"/>
  <c r="I63" i="7"/>
  <c r="H61" i="7"/>
  <c r="H60" i="7"/>
  <c r="H59" i="7"/>
  <c r="H58" i="7"/>
  <c r="N57" i="7"/>
  <c r="M57" i="7"/>
  <c r="L57" i="7"/>
  <c r="K57" i="7"/>
  <c r="J57" i="7"/>
  <c r="I57" i="7"/>
  <c r="H56" i="7"/>
  <c r="H55" i="7"/>
  <c r="H54" i="7"/>
  <c r="H53" i="7"/>
  <c r="N52" i="7"/>
  <c r="M52" i="7"/>
  <c r="L52" i="7"/>
  <c r="K52" i="7"/>
  <c r="J52" i="7"/>
  <c r="I52" i="7"/>
  <c r="H51" i="7"/>
  <c r="H50" i="7"/>
  <c r="H49" i="7"/>
  <c r="H48" i="7"/>
  <c r="N47" i="7"/>
  <c r="M47" i="7"/>
  <c r="L47" i="7"/>
  <c r="K47" i="7"/>
  <c r="J47" i="7"/>
  <c r="I47" i="7"/>
  <c r="H46" i="7"/>
  <c r="H45" i="7"/>
  <c r="H44" i="7"/>
  <c r="H43" i="7"/>
  <c r="N42" i="7"/>
  <c r="M42" i="7"/>
  <c r="L42" i="7"/>
  <c r="K42" i="7"/>
  <c r="J42" i="7"/>
  <c r="I42" i="7"/>
  <c r="H41" i="7"/>
  <c r="H40" i="7"/>
  <c r="H39" i="7"/>
  <c r="H38" i="7"/>
  <c r="N37" i="7"/>
  <c r="M37" i="7"/>
  <c r="L37" i="7"/>
  <c r="K37" i="7"/>
  <c r="J37" i="7"/>
  <c r="I37" i="7"/>
  <c r="H36" i="7"/>
  <c r="H35" i="7"/>
  <c r="H34" i="7"/>
  <c r="H33" i="7"/>
  <c r="N32" i="7"/>
  <c r="M32" i="7"/>
  <c r="L32" i="7"/>
  <c r="K32" i="7"/>
  <c r="J32" i="7"/>
  <c r="I32" i="7"/>
  <c r="H31" i="7"/>
  <c r="H30" i="7"/>
  <c r="H29" i="7"/>
  <c r="H28" i="7"/>
  <c r="N27" i="7"/>
  <c r="M27" i="7"/>
  <c r="L27" i="7"/>
  <c r="K27" i="7"/>
  <c r="J27" i="7"/>
  <c r="I27" i="7"/>
  <c r="H26" i="7"/>
  <c r="H25" i="7"/>
  <c r="H24" i="7"/>
  <c r="H23" i="7"/>
  <c r="N22" i="7"/>
  <c r="M22" i="7"/>
  <c r="L22" i="7"/>
  <c r="K22" i="7"/>
  <c r="J22" i="7"/>
  <c r="I22" i="7"/>
  <c r="H21" i="7"/>
  <c r="H20" i="7"/>
  <c r="H19" i="7"/>
  <c r="H18" i="7"/>
  <c r="N17" i="7"/>
  <c r="M17" i="7"/>
  <c r="L17" i="7"/>
  <c r="K17" i="7"/>
  <c r="J17" i="7"/>
  <c r="I17" i="7"/>
  <c r="H16" i="7"/>
  <c r="H15" i="7"/>
  <c r="H14" i="7"/>
  <c r="H13" i="7"/>
  <c r="N12" i="7"/>
  <c r="M12" i="7"/>
  <c r="L12" i="7"/>
  <c r="K12" i="7"/>
  <c r="J12" i="7"/>
  <c r="I12" i="7"/>
  <c r="H11" i="7"/>
  <c r="H10" i="7"/>
  <c r="H9" i="7"/>
  <c r="H8" i="7"/>
  <c r="N7" i="7"/>
  <c r="M7" i="7"/>
  <c r="L7" i="7"/>
  <c r="K7" i="7"/>
  <c r="J7" i="7"/>
  <c r="I7" i="7"/>
  <c r="N57" i="6"/>
  <c r="M57" i="6"/>
  <c r="L57" i="6"/>
  <c r="K57" i="6"/>
  <c r="J57" i="6"/>
  <c r="I57" i="6"/>
  <c r="H57" i="6" s="1"/>
  <c r="N56" i="6"/>
  <c r="M56" i="6"/>
  <c r="L56" i="6"/>
  <c r="K56" i="6"/>
  <c r="J56" i="6"/>
  <c r="I56" i="6"/>
  <c r="N55" i="6"/>
  <c r="M55" i="6"/>
  <c r="L55" i="6"/>
  <c r="K55" i="6"/>
  <c r="J55" i="6"/>
  <c r="I55" i="6"/>
  <c r="H55" i="6" s="1"/>
  <c r="N54" i="6"/>
  <c r="M54" i="6"/>
  <c r="L54" i="6"/>
  <c r="K54" i="6"/>
  <c r="K53" i="6" s="1"/>
  <c r="J54" i="6"/>
  <c r="I54" i="6"/>
  <c r="H54" i="6" s="1"/>
  <c r="L53" i="6"/>
  <c r="H52" i="6"/>
  <c r="H51" i="6"/>
  <c r="H50" i="6"/>
  <c r="H49" i="6"/>
  <c r="N48" i="6"/>
  <c r="M48" i="6"/>
  <c r="L48" i="6"/>
  <c r="K48" i="6"/>
  <c r="J48" i="6"/>
  <c r="I48" i="6"/>
  <c r="H47" i="6"/>
  <c r="H46" i="6"/>
  <c r="H45" i="6"/>
  <c r="H44" i="6"/>
  <c r="N43" i="6"/>
  <c r="M43" i="6"/>
  <c r="L43" i="6"/>
  <c r="K43" i="6"/>
  <c r="J43" i="6"/>
  <c r="I43" i="6"/>
  <c r="H42" i="6"/>
  <c r="H41" i="6"/>
  <c r="H40" i="6"/>
  <c r="H39" i="6"/>
  <c r="N38" i="6"/>
  <c r="M38" i="6"/>
  <c r="L38" i="6"/>
  <c r="K38" i="6"/>
  <c r="J38" i="6"/>
  <c r="I38" i="6"/>
  <c r="H37" i="6"/>
  <c r="H36" i="6"/>
  <c r="H35" i="6"/>
  <c r="H34" i="6"/>
  <c r="N33" i="6"/>
  <c r="M33" i="6"/>
  <c r="L33" i="6"/>
  <c r="K33" i="6"/>
  <c r="J33" i="6"/>
  <c r="I33" i="6"/>
  <c r="H32" i="6"/>
  <c r="H31" i="6"/>
  <c r="H30" i="6"/>
  <c r="H29" i="6"/>
  <c r="N28" i="6"/>
  <c r="M28" i="6"/>
  <c r="L28" i="6"/>
  <c r="K28" i="6"/>
  <c r="J28" i="6"/>
  <c r="I28" i="6"/>
  <c r="H27" i="6"/>
  <c r="H26" i="6"/>
  <c r="H25" i="6"/>
  <c r="H24" i="6"/>
  <c r="N23" i="6"/>
  <c r="M23" i="6"/>
  <c r="L23" i="6"/>
  <c r="K23" i="6"/>
  <c r="J23" i="6"/>
  <c r="I23" i="6"/>
  <c r="H22" i="6"/>
  <c r="H21" i="6"/>
  <c r="H20" i="6"/>
  <c r="H19" i="6"/>
  <c r="N18" i="6"/>
  <c r="M18" i="6"/>
  <c r="L18" i="6"/>
  <c r="K18" i="6"/>
  <c r="J18" i="6"/>
  <c r="I18" i="6"/>
  <c r="H17" i="6"/>
  <c r="H16" i="6"/>
  <c r="H15" i="6"/>
  <c r="H14" i="6"/>
  <c r="N13" i="6"/>
  <c r="M13" i="6"/>
  <c r="L13" i="6"/>
  <c r="K13" i="6"/>
  <c r="J13" i="6"/>
  <c r="I13" i="6"/>
  <c r="H12" i="6"/>
  <c r="H11" i="6"/>
  <c r="H10" i="6"/>
  <c r="H9" i="6"/>
  <c r="N8" i="6"/>
  <c r="M8" i="6"/>
  <c r="L8" i="6"/>
  <c r="K8" i="6"/>
  <c r="J8" i="6"/>
  <c r="I8" i="6"/>
  <c r="N27" i="5"/>
  <c r="M27" i="5"/>
  <c r="L27" i="5"/>
  <c r="K27" i="5"/>
  <c r="J27" i="5"/>
  <c r="I27" i="5"/>
  <c r="H27" i="5" s="1"/>
  <c r="N26" i="5"/>
  <c r="M26" i="5"/>
  <c r="L26" i="5"/>
  <c r="K26" i="5"/>
  <c r="J26" i="5"/>
  <c r="I26" i="5"/>
  <c r="N25" i="5"/>
  <c r="M25" i="5"/>
  <c r="L25" i="5"/>
  <c r="K25" i="5"/>
  <c r="J25" i="5"/>
  <c r="I25" i="5"/>
  <c r="H25" i="5" s="1"/>
  <c r="N24" i="5"/>
  <c r="M24" i="5"/>
  <c r="L24" i="5"/>
  <c r="K24" i="5"/>
  <c r="K23" i="5" s="1"/>
  <c r="J24" i="5"/>
  <c r="I24" i="5"/>
  <c r="H22" i="5"/>
  <c r="H21" i="5"/>
  <c r="H20" i="5"/>
  <c r="H18" i="5" s="1"/>
  <c r="H19" i="5"/>
  <c r="N18" i="5"/>
  <c r="M18" i="5"/>
  <c r="L18" i="5"/>
  <c r="K18" i="5"/>
  <c r="J18" i="5"/>
  <c r="I18" i="5"/>
  <c r="H17" i="5"/>
  <c r="H16" i="5"/>
  <c r="H15" i="5"/>
  <c r="H14" i="5"/>
  <c r="N13" i="5"/>
  <c r="M13" i="5"/>
  <c r="L13" i="5"/>
  <c r="K13" i="5"/>
  <c r="J13" i="5"/>
  <c r="I13" i="5"/>
  <c r="H12" i="5"/>
  <c r="H11" i="5"/>
  <c r="H10" i="5"/>
  <c r="H8" i="5" s="1"/>
  <c r="H9" i="5"/>
  <c r="N8" i="5"/>
  <c r="M8" i="5"/>
  <c r="L8" i="5"/>
  <c r="K8" i="5"/>
  <c r="J8" i="5"/>
  <c r="I8" i="5"/>
  <c r="H177" i="4"/>
  <c r="H176" i="4"/>
  <c r="H175" i="4"/>
  <c r="H174" i="4"/>
  <c r="N173" i="4"/>
  <c r="M173" i="4"/>
  <c r="L173" i="4"/>
  <c r="K173" i="4"/>
  <c r="J173" i="4"/>
  <c r="I173" i="4"/>
  <c r="H172" i="4"/>
  <c r="H171" i="4"/>
  <c r="H170" i="4"/>
  <c r="H169" i="4"/>
  <c r="N168" i="4"/>
  <c r="M168" i="4"/>
  <c r="L168" i="4"/>
  <c r="K168" i="4"/>
  <c r="J168" i="4"/>
  <c r="I168" i="4"/>
  <c r="H167" i="4"/>
  <c r="H166" i="4"/>
  <c r="H165" i="4"/>
  <c r="H164" i="4"/>
  <c r="N163" i="4"/>
  <c r="M163" i="4"/>
  <c r="L163" i="4"/>
  <c r="K163" i="4"/>
  <c r="J163" i="4"/>
  <c r="I163" i="4"/>
  <c r="H162" i="4"/>
  <c r="H161" i="4"/>
  <c r="H160" i="4"/>
  <c r="H159" i="4"/>
  <c r="N158" i="4"/>
  <c r="M158" i="4"/>
  <c r="L158" i="4"/>
  <c r="K158" i="4"/>
  <c r="J158" i="4"/>
  <c r="I158" i="4"/>
  <c r="H157" i="4"/>
  <c r="H156" i="4"/>
  <c r="H155" i="4"/>
  <c r="H154" i="4"/>
  <c r="N153" i="4"/>
  <c r="M153" i="4"/>
  <c r="L153" i="4"/>
  <c r="K153" i="4"/>
  <c r="J153" i="4"/>
  <c r="I153" i="4"/>
  <c r="H152" i="4"/>
  <c r="H151" i="4"/>
  <c r="H150" i="4"/>
  <c r="H149" i="4"/>
  <c r="N148" i="4"/>
  <c r="M148" i="4"/>
  <c r="L148" i="4"/>
  <c r="K148" i="4"/>
  <c r="J148" i="4"/>
  <c r="I148" i="4"/>
  <c r="H147" i="4"/>
  <c r="H146" i="4"/>
  <c r="H145" i="4"/>
  <c r="H144" i="4"/>
  <c r="N143" i="4"/>
  <c r="M143" i="4"/>
  <c r="L143" i="4"/>
  <c r="K143" i="4"/>
  <c r="J143" i="4"/>
  <c r="I143" i="4"/>
  <c r="H142" i="4"/>
  <c r="H141" i="4"/>
  <c r="H140" i="4"/>
  <c r="H139" i="4"/>
  <c r="N138" i="4"/>
  <c r="M138" i="4"/>
  <c r="L138" i="4"/>
  <c r="K138" i="4"/>
  <c r="J138" i="4"/>
  <c r="I138" i="4"/>
  <c r="H137" i="4"/>
  <c r="H136" i="4"/>
  <c r="H135" i="4"/>
  <c r="H134" i="4"/>
  <c r="N133" i="4"/>
  <c r="M133" i="4"/>
  <c r="L133" i="4"/>
  <c r="K133" i="4"/>
  <c r="J133" i="4"/>
  <c r="I133" i="4"/>
  <c r="H132" i="4"/>
  <c r="H131" i="4"/>
  <c r="H130" i="4"/>
  <c r="H129" i="4"/>
  <c r="N128" i="4"/>
  <c r="M128" i="4"/>
  <c r="L128" i="4"/>
  <c r="K128" i="4"/>
  <c r="J128" i="4"/>
  <c r="I128" i="4"/>
  <c r="H127" i="4"/>
  <c r="H126" i="4"/>
  <c r="H125" i="4"/>
  <c r="H124" i="4"/>
  <c r="N123" i="4"/>
  <c r="M123" i="4"/>
  <c r="L123" i="4"/>
  <c r="K123" i="4"/>
  <c r="J123" i="4"/>
  <c r="I123" i="4"/>
  <c r="H122" i="4"/>
  <c r="H121" i="4"/>
  <c r="H120" i="4"/>
  <c r="H119" i="4"/>
  <c r="N118" i="4"/>
  <c r="M118" i="4"/>
  <c r="L118" i="4"/>
  <c r="K118" i="4"/>
  <c r="J118" i="4"/>
  <c r="I118" i="4"/>
  <c r="H117" i="4"/>
  <c r="H116" i="4"/>
  <c r="H115" i="4"/>
  <c r="H114" i="4"/>
  <c r="N113" i="4"/>
  <c r="M113" i="4"/>
  <c r="L113" i="4"/>
  <c r="K113" i="4"/>
  <c r="J113" i="4"/>
  <c r="I113" i="4"/>
  <c r="H112" i="4"/>
  <c r="H111" i="4"/>
  <c r="H110" i="4"/>
  <c r="H109" i="4"/>
  <c r="N108" i="4"/>
  <c r="M108" i="4"/>
  <c r="L108" i="4"/>
  <c r="K108" i="4"/>
  <c r="J108" i="4"/>
  <c r="I108" i="4"/>
  <c r="H107" i="4"/>
  <c r="H106" i="4"/>
  <c r="H105" i="4"/>
  <c r="H104" i="4"/>
  <c r="N103" i="4"/>
  <c r="M103" i="4"/>
  <c r="L103" i="4"/>
  <c r="K103" i="4"/>
  <c r="J103" i="4"/>
  <c r="I103" i="4"/>
  <c r="H102" i="4"/>
  <c r="H101" i="4"/>
  <c r="H100" i="4"/>
  <c r="H99" i="4"/>
  <c r="N98" i="4"/>
  <c r="M98" i="4"/>
  <c r="L98" i="4"/>
  <c r="K98" i="4"/>
  <c r="J98" i="4"/>
  <c r="I98" i="4"/>
  <c r="H97" i="4"/>
  <c r="H96" i="4"/>
  <c r="H95" i="4"/>
  <c r="H94" i="4"/>
  <c r="N93" i="4"/>
  <c r="M93" i="4"/>
  <c r="L93" i="4"/>
  <c r="K93" i="4"/>
  <c r="J93" i="4"/>
  <c r="I93" i="4"/>
  <c r="H92" i="4"/>
  <c r="H91" i="4"/>
  <c r="H90" i="4"/>
  <c r="H89" i="4"/>
  <c r="N88" i="4"/>
  <c r="M88" i="4"/>
  <c r="L88" i="4"/>
  <c r="K88" i="4"/>
  <c r="J88" i="4"/>
  <c r="I88" i="4"/>
  <c r="H87" i="4"/>
  <c r="H86" i="4"/>
  <c r="H85" i="4"/>
  <c r="H84" i="4"/>
  <c r="N83" i="4"/>
  <c r="M83" i="4"/>
  <c r="L83" i="4"/>
  <c r="K83" i="4"/>
  <c r="J83" i="4"/>
  <c r="I83" i="4"/>
  <c r="H82" i="4"/>
  <c r="H81" i="4"/>
  <c r="H80" i="4"/>
  <c r="H79" i="4"/>
  <c r="N78" i="4"/>
  <c r="M78" i="4"/>
  <c r="L78" i="4"/>
  <c r="K78" i="4"/>
  <c r="J78" i="4"/>
  <c r="I78" i="4"/>
  <c r="H77" i="4"/>
  <c r="H76" i="4"/>
  <c r="H75" i="4"/>
  <c r="H74" i="4"/>
  <c r="N73" i="4"/>
  <c r="M73" i="4"/>
  <c r="L73" i="4"/>
  <c r="K73" i="4"/>
  <c r="J73" i="4"/>
  <c r="I73" i="4"/>
  <c r="H72" i="4"/>
  <c r="H71" i="4"/>
  <c r="H70" i="4"/>
  <c r="H69" i="4"/>
  <c r="N68" i="4"/>
  <c r="M68" i="4"/>
  <c r="L68" i="4"/>
  <c r="K68" i="4"/>
  <c r="J68" i="4"/>
  <c r="I68" i="4"/>
  <c r="H67" i="4"/>
  <c r="H66" i="4"/>
  <c r="H65" i="4"/>
  <c r="H64" i="4"/>
  <c r="N63" i="4"/>
  <c r="M63" i="4"/>
  <c r="L63" i="4"/>
  <c r="K63" i="4"/>
  <c r="J63" i="4"/>
  <c r="I63" i="4"/>
  <c r="H62" i="4"/>
  <c r="H61" i="4"/>
  <c r="H60" i="4"/>
  <c r="H59" i="4"/>
  <c r="N58" i="4"/>
  <c r="M58" i="4"/>
  <c r="L58" i="4"/>
  <c r="K58" i="4"/>
  <c r="J58" i="4"/>
  <c r="I58" i="4"/>
  <c r="H57" i="4"/>
  <c r="H56" i="4"/>
  <c r="H55" i="4"/>
  <c r="H54" i="4"/>
  <c r="N53" i="4"/>
  <c r="M53" i="4"/>
  <c r="L53" i="4"/>
  <c r="K53" i="4"/>
  <c r="J53" i="4"/>
  <c r="I53" i="4"/>
  <c r="H52" i="4"/>
  <c r="H51" i="4"/>
  <c r="H50" i="4"/>
  <c r="H49" i="4"/>
  <c r="N48" i="4"/>
  <c r="M48" i="4"/>
  <c r="L48" i="4"/>
  <c r="K48" i="4"/>
  <c r="J48" i="4"/>
  <c r="I48" i="4"/>
  <c r="H47" i="4"/>
  <c r="H46" i="4"/>
  <c r="H45" i="4"/>
  <c r="H44" i="4"/>
  <c r="N43" i="4"/>
  <c r="M43" i="4"/>
  <c r="L43" i="4"/>
  <c r="K43" i="4"/>
  <c r="J43" i="4"/>
  <c r="I43" i="4"/>
  <c r="H42" i="4"/>
  <c r="H41" i="4"/>
  <c r="H40" i="4"/>
  <c r="H39" i="4"/>
  <c r="N38" i="4"/>
  <c r="M38" i="4"/>
  <c r="L38" i="4"/>
  <c r="K38" i="4"/>
  <c r="J38" i="4"/>
  <c r="I38" i="4"/>
  <c r="H37" i="4"/>
  <c r="H36" i="4"/>
  <c r="H35" i="4"/>
  <c r="H34" i="4"/>
  <c r="N33" i="4"/>
  <c r="M33" i="4"/>
  <c r="L33" i="4"/>
  <c r="K33" i="4"/>
  <c r="J33" i="4"/>
  <c r="I33" i="4"/>
  <c r="H32" i="4"/>
  <c r="H31" i="4"/>
  <c r="H30" i="4"/>
  <c r="H29" i="4"/>
  <c r="N28" i="4"/>
  <c r="M28" i="4"/>
  <c r="L28" i="4"/>
  <c r="K28" i="4"/>
  <c r="J28" i="4"/>
  <c r="I28" i="4"/>
  <c r="H27" i="4"/>
  <c r="H26" i="4"/>
  <c r="H25" i="4"/>
  <c r="H24" i="4"/>
  <c r="N23" i="4"/>
  <c r="M23" i="4"/>
  <c r="L23" i="4"/>
  <c r="K23" i="4"/>
  <c r="J23" i="4"/>
  <c r="I23" i="4"/>
  <c r="H22" i="4"/>
  <c r="H21" i="4"/>
  <c r="H20" i="4"/>
  <c r="H19" i="4"/>
  <c r="N18" i="4"/>
  <c r="M18" i="4"/>
  <c r="L18" i="4"/>
  <c r="K18" i="4"/>
  <c r="J18" i="4"/>
  <c r="I18" i="4"/>
  <c r="H17" i="4"/>
  <c r="H16" i="4"/>
  <c r="H15" i="4"/>
  <c r="H14" i="4"/>
  <c r="N13" i="4"/>
  <c r="M13" i="4"/>
  <c r="L13" i="4"/>
  <c r="K13" i="4"/>
  <c r="J13" i="4"/>
  <c r="I13" i="4"/>
  <c r="H12" i="4"/>
  <c r="H11" i="4"/>
  <c r="H10" i="4"/>
  <c r="H9" i="4"/>
  <c r="N8" i="4"/>
  <c r="M8" i="4"/>
  <c r="L8" i="4"/>
  <c r="K8" i="4"/>
  <c r="J8" i="4"/>
  <c r="I8" i="4"/>
  <c r="N17" i="3"/>
  <c r="M17" i="3"/>
  <c r="L17" i="3"/>
  <c r="K17" i="3"/>
  <c r="J17" i="3"/>
  <c r="I17" i="3"/>
  <c r="H17" i="3" s="1"/>
  <c r="N16" i="3"/>
  <c r="M16" i="3"/>
  <c r="L16" i="3"/>
  <c r="K16" i="3"/>
  <c r="J16" i="3"/>
  <c r="I16" i="3"/>
  <c r="N15" i="3"/>
  <c r="N13" i="3" s="1"/>
  <c r="M15" i="3"/>
  <c r="L15" i="3"/>
  <c r="K15" i="3"/>
  <c r="J15" i="3"/>
  <c r="J13" i="3" s="1"/>
  <c r="I15" i="3"/>
  <c r="H15" i="3" s="1"/>
  <c r="N14" i="3"/>
  <c r="M14" i="3"/>
  <c r="L14" i="3"/>
  <c r="K14" i="3"/>
  <c r="J14" i="3"/>
  <c r="I14" i="3"/>
  <c r="L13" i="3"/>
  <c r="H12" i="3"/>
  <c r="H11" i="3"/>
  <c r="H10" i="3"/>
  <c r="H9" i="3"/>
  <c r="N8" i="3"/>
  <c r="M8" i="3"/>
  <c r="L8" i="3"/>
  <c r="K8" i="3"/>
  <c r="J8" i="3"/>
  <c r="I8" i="3"/>
  <c r="H22" i="13" l="1"/>
  <c r="H8" i="13"/>
  <c r="H20" i="13"/>
  <c r="H18" i="13" s="1"/>
  <c r="H8" i="16"/>
  <c r="H26" i="16"/>
  <c r="M23" i="16"/>
  <c r="H18" i="15"/>
  <c r="H13" i="15"/>
  <c r="H48" i="8"/>
  <c r="H33" i="8"/>
  <c r="H43" i="8"/>
  <c r="H53" i="8"/>
  <c r="H63" i="8"/>
  <c r="H73" i="8"/>
  <c r="H83" i="8"/>
  <c r="H93" i="8"/>
  <c r="H103" i="8"/>
  <c r="H113" i="8"/>
  <c r="H123" i="8"/>
  <c r="H133" i="8"/>
  <c r="H143" i="8"/>
  <c r="H153" i="8"/>
  <c r="H163" i="8"/>
  <c r="H173" i="8"/>
  <c r="H183" i="8"/>
  <c r="H193" i="8"/>
  <c r="H203" i="8"/>
  <c r="H213" i="8"/>
  <c r="H223" i="8"/>
  <c r="H233" i="8"/>
  <c r="H243" i="8"/>
  <c r="H58" i="8"/>
  <c r="H68" i="8"/>
  <c r="H78" i="8"/>
  <c r="H88" i="8"/>
  <c r="H98" i="8"/>
  <c r="H108" i="8"/>
  <c r="H118" i="8"/>
  <c r="H128" i="8"/>
  <c r="H138" i="8"/>
  <c r="H148" i="8"/>
  <c r="H158" i="8"/>
  <c r="H168" i="8"/>
  <c r="H178" i="8"/>
  <c r="H188" i="8"/>
  <c r="H198" i="8"/>
  <c r="H208" i="8"/>
  <c r="H218" i="8"/>
  <c r="H228" i="8"/>
  <c r="H238" i="8"/>
  <c r="H63" i="7"/>
  <c r="K62" i="7"/>
  <c r="H7" i="7"/>
  <c r="H17" i="7"/>
  <c r="H27" i="7"/>
  <c r="H37" i="7"/>
  <c r="H47" i="7"/>
  <c r="H57" i="7"/>
  <c r="H64" i="7"/>
  <c r="H12" i="7"/>
  <c r="H22" i="7"/>
  <c r="H32" i="7"/>
  <c r="H42" i="7"/>
  <c r="H52" i="7"/>
  <c r="L62" i="7"/>
  <c r="H66" i="7"/>
  <c r="H23" i="6"/>
  <c r="H33" i="6"/>
  <c r="H43" i="6"/>
  <c r="M53" i="6"/>
  <c r="H38" i="6"/>
  <c r="H13" i="6"/>
  <c r="J53" i="6"/>
  <c r="N53" i="6"/>
  <c r="H18" i="6"/>
  <c r="H24" i="5"/>
  <c r="M23" i="5"/>
  <c r="H13" i="5"/>
  <c r="L23" i="5"/>
  <c r="J23" i="5"/>
  <c r="N23" i="5"/>
  <c r="I23" i="16"/>
  <c r="H25" i="16"/>
  <c r="H23" i="16" s="1"/>
  <c r="H8" i="15"/>
  <c r="H248" i="8"/>
  <c r="H253" i="8"/>
  <c r="H258" i="8"/>
  <c r="H263" i="8"/>
  <c r="H268" i="8"/>
  <c r="H273" i="8"/>
  <c r="H278" i="8"/>
  <c r="H283" i="8"/>
  <c r="H288" i="8"/>
  <c r="H293" i="8"/>
  <c r="H298" i="8"/>
  <c r="H303" i="8"/>
  <c r="H308" i="8"/>
  <c r="H313" i="8"/>
  <c r="H318" i="8"/>
  <c r="H325" i="8"/>
  <c r="K323" i="8"/>
  <c r="M323" i="8"/>
  <c r="H326" i="8"/>
  <c r="I323" i="8"/>
  <c r="H324" i="8"/>
  <c r="H323" i="8" s="1"/>
  <c r="I62" i="7"/>
  <c r="H65" i="7"/>
  <c r="H62" i="7"/>
  <c r="H8" i="6"/>
  <c r="H28" i="6"/>
  <c r="H48" i="6"/>
  <c r="H56" i="6"/>
  <c r="H53" i="6" s="1"/>
  <c r="I53" i="6"/>
  <c r="I23" i="5"/>
  <c r="H26" i="5"/>
  <c r="H23" i="5" s="1"/>
  <c r="H8" i="3"/>
  <c r="I13" i="3"/>
  <c r="K13" i="3"/>
  <c r="M13" i="3"/>
  <c r="H14" i="3"/>
  <c r="H16" i="3"/>
  <c r="H168" i="4"/>
  <c r="H173" i="4"/>
  <c r="H8" i="4"/>
  <c r="H18" i="4"/>
  <c r="H28" i="4"/>
  <c r="H38" i="4"/>
  <c r="H48" i="4"/>
  <c r="H58" i="4"/>
  <c r="H68" i="4"/>
  <c r="H78" i="4"/>
  <c r="H88" i="4"/>
  <c r="H98" i="4"/>
  <c r="H108" i="4"/>
  <c r="H118" i="4"/>
  <c r="H128" i="4"/>
  <c r="H138" i="4"/>
  <c r="H148" i="4"/>
  <c r="H158" i="4"/>
  <c r="H13" i="4"/>
  <c r="H23" i="4"/>
  <c r="H33" i="4"/>
  <c r="H43" i="4"/>
  <c r="H53" i="4"/>
  <c r="H63" i="4"/>
  <c r="H73" i="4"/>
  <c r="H83" i="4"/>
  <c r="H93" i="4"/>
  <c r="H103" i="4"/>
  <c r="H113" i="4"/>
  <c r="H123" i="4"/>
  <c r="H133" i="4"/>
  <c r="H143" i="4"/>
  <c r="H153" i="4"/>
  <c r="H163" i="4"/>
  <c r="H13" i="3" l="1"/>
</calcChain>
</file>

<file path=xl/sharedStrings.xml><?xml version="1.0" encoding="utf-8"?>
<sst xmlns="http://schemas.openxmlformats.org/spreadsheetml/2006/main" count="2273" uniqueCount="391">
  <si>
    <t>2026–2028</t>
  </si>
  <si>
    <t>объем финансирования, млн. рублей</t>
  </si>
  <si>
    <t>федеральный  бюджет</t>
  </si>
  <si>
    <t>республиканский бюджет Чувашской Республики</t>
  </si>
  <si>
    <t>местный бюджет</t>
  </si>
  <si>
    <t>внебюджетные источники</t>
  </si>
  <si>
    <t>2026–2027</t>
  </si>
  <si>
    <t xml:space="preserve">Наименование </t>
  </si>
  <si>
    <t xml:space="preserve">Национальный проект, региональный проект </t>
  </si>
  <si>
    <t>Место реализации проекта</t>
  </si>
  <si>
    <t>Сроки реализации, годы</t>
  </si>
  <si>
    <t>Мощность</t>
  </si>
  <si>
    <t>Источник финансирования, наличие и необходимость ПСД</t>
  </si>
  <si>
    <t>Прогнозные объемы финансирования</t>
  </si>
  <si>
    <t>Число жителей, улучшивших условия в результате реализации, человек</t>
  </si>
  <si>
    <t>Основания для включения</t>
  </si>
  <si>
    <t xml:space="preserve">источник финансирования </t>
  </si>
  <si>
    <t>всего, 
в том числе</t>
  </si>
  <si>
    <t xml:space="preserve">2028–2029 </t>
  </si>
  <si>
    <t xml:space="preserve">2028–2030 </t>
  </si>
  <si>
    <t>-</t>
  </si>
  <si>
    <t>2028–2030</t>
  </si>
  <si>
    <t>2028–2029</t>
  </si>
  <si>
    <t>РБ</t>
  </si>
  <si>
    <t>ИТОГО по муиниципальному округу:</t>
  </si>
  <si>
    <t>ИТОГО по муниципальному округу:</t>
  </si>
  <si>
    <t>2025–2026</t>
  </si>
  <si>
    <t>Республиканский бюджет Чувашской Республики</t>
  </si>
  <si>
    <t xml:space="preserve"> федеральный  бюджет</t>
  </si>
  <si>
    <t> федеральный  бюджет</t>
  </si>
  <si>
    <t>2027–2029</t>
  </si>
  <si>
    <t>Государственная программа Чувашской Республики «Модернизация и развитие сферы жилищно-коммунального хозяйства»</t>
  </si>
  <si>
    <t>Алатырский муниципальный округ Чувашской Республики</t>
  </si>
  <si>
    <t>Строительство блочно-модульной котельной по ул. Стрелецкая в г. Алатырь Чувашской Республики</t>
  </si>
  <si>
    <t>региональный проект, РАИП</t>
  </si>
  <si>
    <t>2024–2025</t>
  </si>
  <si>
    <t xml:space="preserve">Строительство блочно-модульной котельной по ул. Московская 173А в г. Алатырь Чувашской Республики </t>
  </si>
  <si>
    <t>Строительство блочно-модульной котельной по ул. Комисариатская 77Б в г. Алатырь Чувашской Республики</t>
  </si>
  <si>
    <t>Строительство блочно-модульной котельной по ул. Комисариатская 74А в г. Алатырь Чувашской Республики</t>
  </si>
  <si>
    <t>Строительство блочно-модульной котельной по ул. Комарова в г. Алатырь Чувашской Республики</t>
  </si>
  <si>
    <t>Строительство блочно-модульной котельной по ул. Грибоедова в г. Алатырь Чувашской Республики</t>
  </si>
  <si>
    <t>Установка станции обезжелезивания воды и модернизация объектов водоснабжения п. Киря Алатырского муниципального округа Чувашской Республики</t>
  </si>
  <si>
    <t>2025–2028</t>
  </si>
  <si>
    <t>мощность-20 куб. м/     сут.</t>
  </si>
  <si>
    <t xml:space="preserve">ФБ, РБ, МБ; необходимость ПСД </t>
  </si>
  <si>
    <t>Реконструкция канализационного коллектора d=500 мм  (1, 2 этап)</t>
  </si>
  <si>
    <t>Региональный проект «Модернизация систем коммунальной инфраструктуры»</t>
  </si>
  <si>
    <t>ФБ, РБ ЧР, бюджет г. Алатыря Чувашской Республики, необходима разработка ПСД</t>
  </si>
  <si>
    <t>Долгосрочный план социально-экономического развития Алатырской сельской агломерации</t>
  </si>
  <si>
    <t>Строительство биологических очистных сооружений в г. Алатырь Чувашской Республики производительностью 5200 куб. м/сутки. (ПИР)</t>
  </si>
  <si>
    <t>5200 куб. м/сутки</t>
  </si>
  <si>
    <t>РБ ЧР, бюджет г. Алатыря Чувашской Республики, необходима разработка ПСД</t>
  </si>
  <si>
    <t>Реконструкция объектов центральзованной системы водотведения г. Алатыря Чувашской Республики</t>
  </si>
  <si>
    <t>Национальный проект «Жилье и городская среда»</t>
  </si>
  <si>
    <t>ФБ, РБ ЧР, бюджет г. Алатыря Чува шской Республики</t>
  </si>
  <si>
    <t>Разработка ПСД</t>
  </si>
  <si>
    <t>ФБ, РБ ЧР, бюджет г. Алатыря Чувашской Республики</t>
  </si>
  <si>
    <t xml:space="preserve">Строительство блочно-модульной котельной по улице Ленина в г. Алатырь Чувашской Республики </t>
  </si>
  <si>
    <t>Строительство газовой блочно- модульной котельной № 4  с тепловыми сетями и сетями горячего водоснабжения  по адресу ул. Стрелецкая, 100 Д в городе Алатыря Чувашской Республики</t>
  </si>
  <si>
    <t>Строительство  газовой блочно- модульной котельной № 6  с тепловыми сетями и сетями горячего водоснабжения по адресу ул. Ленина, 134 А в городе Алатыря Чувашской Республики</t>
  </si>
  <si>
    <t>Строительство  газовой блочно- модульной котельной № 8  с тепловыми сетями и сетями горячего водоснабжения по адресу ул. Московская, 173 А в городе Алатыря Чувашской Республики</t>
  </si>
  <si>
    <t>Установка узлов учета холодной воды на всех этапах подачи воды и объектах потребителей системы ХВС  (1, 2 этап)</t>
  </si>
  <si>
    <t>ФБ, РБ ЧР, бюджет г. Алатыря Чувашской Республик, ПСД в разработке</t>
  </si>
  <si>
    <t>Реконструкция 7 участков сетей водоотведения (коллектора и канализационные сети) – 9,13 км  (1, 2 этап)</t>
  </si>
  <si>
    <t>Благоустроство центральной площади с «Липовой Аллеей» (ул. Первомайская, д. 87Б)</t>
  </si>
  <si>
    <t>Национальный проект «Жилье и городская среда», региональный проект «Формирование комфортной городской среды»</t>
  </si>
  <si>
    <t>Консолидированный республиканский бюджет Чувашской Республики</t>
  </si>
  <si>
    <t>Долгосрочный план социально- экономического развития Алатырской сельской агломерации, Муниципальная программа города Алатыря Чувашской Республики «Формирование современной городской среды» </t>
  </si>
  <si>
    <t>Строительство  газовой блочно- модульной котельной № 9  с тепловыми сетями и сетями горячего водоснабжения по адресу ул. Володарского, 14  в городе Алатыря Чувашской Республики</t>
  </si>
  <si>
    <t>Строительство газовой  блочно- модульной котельной № 10  с тепловыми сетями и сетями горячего водоснабжения по адресу ул. Комиссариатская, 77Б  в городе Алатыря Чувашской Республики</t>
  </si>
  <si>
    <t>Строительство газовой блочно- модульной котельной № 13  с тепловыми сетями и сетями горячего водоснабжения по адресу ул. Димитрова, 12 в городе Алатыря Чувашской Республики</t>
  </si>
  <si>
    <t>Строительство газовой  блочно- модульной котельной № 14   с тепловыми сетями и сетями горячего водоснабжения  по адресу ул. Первомайская, 87А в городе Алатыря Чувашской Республики</t>
  </si>
  <si>
    <t>Строительство газовой блочно- модульной котельной № 15  с тепловыми сетями и сетями горячего водоснабжения по адресу ул. Комиссариатская, 74 в городе Алатыря Чувашской Республики</t>
  </si>
  <si>
    <t>Строительство  газовой блочно- модульной котельной № 16   с тепловыми сетями и сетями горячего водоснабжения  по адресу ул. Комарова, 2 в городе Алатыря Чувашской Республики</t>
  </si>
  <si>
    <t>Строительство газовой блочно- модульной котельной № 17   с тепловыми сетями и сетями горячего водоснабжения  по адресу ул. Грибоедова, 48 в городе Алатыря Чувашской Республики</t>
  </si>
  <si>
    <t>2027–2028</t>
  </si>
  <si>
    <t>Реконструкция водозаборных сооружений и насосоной станции первого подъема, расположенных по адресу: ЧР, Алатырский р-н, Стемасское сельское поселение, на 286 км. р. Сура по левому берегу на окраине села Стемасы.</t>
  </si>
  <si>
    <t>Строительство биологических очистных сооружений в г. Алатырь Чувашской Республики производительностью 5200 куб. м/сутки. (СМР)</t>
  </si>
  <si>
    <t>Реконструкция централизованной системы водоснабжения (сети водоснабжения в предаварийном состоянии) (3 этап)</t>
  </si>
  <si>
    <t>Реконструкция очистных сооружений канализации (ОСК)  (3 этап)</t>
  </si>
  <si>
    <t>Благоустройство территории Парка железнодорожников по ул. Гагарина в городе Алатыре Чувашской Республики</t>
  </si>
  <si>
    <t>Федеральный проект РФ «Формирование комфортной городской среды»,  ГП ЧР «Формирование современной городской среды на территории Чувашской Республики», МП г. Алатырь «Формирование современной городской среды»</t>
  </si>
  <si>
    <t>Долгосрочный план социально- экономического развития Алатырской сельской агломерации</t>
  </si>
  <si>
    <t>Благоустроство зоны отдыха «Детская роща» (ул. Полевая – ул. Энгельса)</t>
  </si>
  <si>
    <t>Муниципальная программа города Алатыря Чувашской Республики «Формирование современной городской среды» </t>
  </si>
  <si>
    <t>Благоустроство парка им. 450 – летия города Алатыря (ул. Комарова – ул. Транспортная)</t>
  </si>
  <si>
    <t>ФБ, РБ ЧР, бюджет г. Алатыря Чувашской Республики, необходима разработка ПСД</t>
  </si>
  <si>
    <t>Реконструкция водопроводных очистных сооружений и насосно-фильтро­вальной станции второго подьема, расположенных по адресу г. Алатырь, ул. Южная, 1</t>
  </si>
  <si>
    <t>Благоустроство озера в мкр. «Подгорье» (ул. Заводская) с детской площадкой</t>
  </si>
  <si>
    <t>Благоустройство территории Музейный сад в г. Алатырь Чувашской Республики</t>
  </si>
  <si>
    <t>Федеральный проект РФ «Формирование комфортной городской среды»,  ГП ЧР «Формирование современной городской среды на территории Чувашской Республики», МП г. Алатырь «Формирование современной городской среды»</t>
  </si>
  <si>
    <t>Строительство МКД в городе Алатыре Чувашской Республики</t>
  </si>
  <si>
    <t>Благоустроство городского пляжа (берег реки Сура)</t>
  </si>
  <si>
    <t>Благоустройство парка «Алея земляков» в микрорайоне Западный города Алатыря Чувашской Республики</t>
  </si>
  <si>
    <t>2029–2030</t>
  </si>
  <si>
    <t>2025–2030</t>
  </si>
  <si>
    <t>региональный проект</t>
  </si>
  <si>
    <t>Региональный проект</t>
  </si>
  <si>
    <t>1 км</t>
  </si>
  <si>
    <t xml:space="preserve"> </t>
  </si>
  <si>
    <t>Установка и размещения электрозарядных станций для электрического автомобильного транспорта на территории города Алатыря</t>
  </si>
  <si>
    <t>Схема и программа развития зарядной инфраструктуры для электрического автомобильного транспорта на территории Чувашской Республики на период до 2024 года и на перспективу до 2030 года</t>
  </si>
  <si>
    <t>«Развитие транспортной системы Алатырского муниципального округа»</t>
  </si>
  <si>
    <t xml:space="preserve">Алатырский муниципальный округ Чувашской Республики </t>
  </si>
  <si>
    <t>ПСД предусмотрена</t>
  </si>
  <si>
    <t>В Долгосрочных планах опорных населенных пунктов и прилегающих территорий. «Развитие транспортной системы Алатырского муниципального округа»</t>
  </si>
  <si>
    <t>Ремонт автомобильной дороги общего пользования местного значения «Аниш» – Киря  КМ 0+000 – КМ 1+300 Алатырского округа Чувашской Республики.</t>
  </si>
  <si>
    <t>Ремонт автомобильной дороги общего пользования местного значения «Алатырь – с. Иваньково – Ленино»  КМ 7+800- КМ 14+900 Алатырского округа Чувашской Республики.</t>
  </si>
  <si>
    <t>«Развитие транспортной системы Алатырского муници­пального округа»</t>
  </si>
  <si>
    <t>В Долгосрочных планах опорных населенных пунктов и прилегающих территорий» Развитие транспортной системы Алатырского муниципального округа»</t>
  </si>
  <si>
    <t>Ремонт автомобильной дороги общего пользования местного значения «г. Алатырь- «Шемурша – Сойгино – Алтышево»  КМ 0+000- КМ 9+045 Алатырского округа Чувашской Республики</t>
  </si>
  <si>
    <t>В Долгосрочных В Долгосрочных планах опорных населенных пунктов и прилегающих территорий. «Развитие транспортной системы Алатырского муниципального округа»</t>
  </si>
  <si>
    <t>Ремонт автомобильной дороги общего пользования местного значения «Подъезд к п. Анютино»  КМ 0+000- КМ 4+315 Алатырского округа Чувашской Республики</t>
  </si>
  <si>
    <t>Ремонт автомобильной дороги общего пользования местного значения «Подъезд к п. Борки»  КМ 0+000- КМ 0+680 Алатырского округа Чувашской Республики</t>
  </si>
  <si>
    <t>Ремонт автомобильной дороги общего пользования местного значения «Подъезд к п. Баевка, п. Низовка»  КМ 0+000- КМ 4+080 Алатырского округа Чувашской Республики</t>
  </si>
  <si>
    <t>Ремонт автомобильной дороги общего пользования местного значения «Подъезд к п. Кученяево»  КМ 0+000- КМ 0+762 Алатырского округа Чувашской Республики.</t>
  </si>
  <si>
    <t>Ремонт автомобильной дороги общего пользования местного значения «Подъезд к п. Чапаевка»  КМ 0+000- КМ3+835 Алатырского округа Чувашской Республики.</t>
  </si>
  <si>
    <t>Ремонт автомобильной дороги общего пользования местного значения «Подъезд к п. Первомайский»  КМ 0+000- КМ 1+780 Алатырского округа Чувашской Республики.</t>
  </si>
  <si>
    <t>Ремонт автомобильной дороги по ул.   Лермонтова, Карла Маркса, Кирова в п. Киря Алатырского округа Чувашской Республики.</t>
  </si>
  <si>
    <t>Ремонт автомобильной дороги общего пользования местного значения «Чебоксары –Сурское» – Басово  КМ 0+000- КМ 3+065 Алатырского округа Чувашской Республики.</t>
  </si>
  <si>
    <t>Ремонт автомобильной дороги общего пользования местного значения «Алатырь – «Чебоксары – Сурское»  КМ 0+000- КМ 1+112 Алатырского округа Чувашской Республики.</t>
  </si>
  <si>
    <t>Капитальный ремонт моста  через р. Ичиксы на  автомобильной дороге  «с. Кувакино – с. Березовый Майдан – с. Злобино» Алатырского округа Чувашской Республики.</t>
  </si>
  <si>
    <t>Ремонт автомобильной дороги общего пользования местного значения «Подъезд к п. Новое Алтышево»  КМ 0+000- КМ 0+823 Алатырского округа Чувашской Республики.</t>
  </si>
  <si>
    <t>В Долгосрочных планах опорных населенных пунктов и прилегающих территорий.» Развитие транспортной системы Алатырского муниципального округа»</t>
  </si>
  <si>
    <t>Капитальный ремонт моста  через р. Ичикса на  автомобильной дороге  «Чебоксары-Сурское» –  Сурский Майдан «Алатырского округа Чувашской Республики</t>
  </si>
  <si>
    <t>Капитальный ремонт мостов  автомобильной дороги «Чебоксары – Сурское – с. Миренки» Алатырского округа Чувашской Республики</t>
  </si>
  <si>
    <t>Ремонт автомобильной дороги общего пользования местного значения «Подъезд к п. Новиковка»  КМ 0+000- КМ 0+173 Алатырского округа Чувашской Республики</t>
  </si>
  <si>
    <t>Ремонт автомобильной дороги общего пользования местного значения «Чуварлеи – Ялушево»  КМ 0+980- КМ 4+686 Алатырского округа Чувашской Республики.</t>
  </si>
  <si>
    <t>Ремонт автомобильных дорог в населенных пунктах Алатырского муниципального округа</t>
  </si>
  <si>
    <t>II этап ремонта автомобильной дороги по улице 40 Лет Победы в городе Алатыре Чувашской Республики</t>
  </si>
  <si>
    <t>Бюджет Чувашской Республики, бюджет города Алатыря Чувашской Республики</t>
  </si>
  <si>
    <t>Ремонт автомобильной дороги по улице Железнодорожная в городе Алатыре Чувашской Республики</t>
  </si>
  <si>
    <t>0,46 км</t>
  </si>
  <si>
    <t>Ремонт автомобильной дороги по улице Спуск Жуковского в городе Алатыре Чувашской Республики</t>
  </si>
  <si>
    <t>2028 ,</t>
  </si>
  <si>
    <t>0,8 км</t>
  </si>
  <si>
    <t>Ремонт автомобильной дороги по улице Чайковского в городе Алатыре Чувашской Республики</t>
  </si>
  <si>
    <t>1,230 км</t>
  </si>
  <si>
    <t>Ремонт автомобильной дороги по улице Комарова в городе Алатыре Чувашской Республики</t>
  </si>
  <si>
    <t>1,300 км</t>
  </si>
  <si>
    <t>Ремонт автомобильной дороги по улице Полевая в городе Алатыре Чувашской Республики</t>
  </si>
  <si>
    <t>0,65 км</t>
  </si>
  <si>
    <t>Ремонт автомобильной дороги по улице Кирова в городе Алатыре Чувашской Республики</t>
  </si>
  <si>
    <t>3,1 км</t>
  </si>
  <si>
    <t>Комплексная программа социально экономического развития чувашской Республики до 2025 г.</t>
  </si>
  <si>
    <t>Ремонт автомобильной дороги по улице Герцена в городе Алатыре Чувашской Республики</t>
  </si>
  <si>
    <t>0,6 км</t>
  </si>
  <si>
    <t>Капитальный ремонт  моста через реку Сура в городе Алатыре Чувашской Республики</t>
  </si>
  <si>
    <t>включен в ДПР</t>
  </si>
  <si>
    <t>Капитальный ремонт автомобильного и подвесного мостов через реку Алатырь в мкр. Подгорье в городе Алатыре Чувашской Республики</t>
  </si>
  <si>
    <t>150 м</t>
  </si>
  <si>
    <t>РБ, МБ, ПСД нет</t>
  </si>
  <si>
    <t>РБ, ПСД имеется</t>
  </si>
  <si>
    <t>РБ, МБ, необходима разработка ПСД</t>
  </si>
  <si>
    <t>Модернизация торговых рядов, отведенных под торговлю сельскохозяйственной продукцией  на территории города Алатыря</t>
  </si>
  <si>
    <t>Национальный проект «Малое и среднее предпринимательство и поддержка индивидуальной инициативы»</t>
  </si>
  <si>
    <t>Консолидированный бюджет Чувашской Республики</t>
  </si>
  <si>
    <t xml:space="preserve">республиканский бюджет Чувашской Республики </t>
  </si>
  <si>
    <t>Реконструкция входной группы Алатырская универсальная ярмарка расположенной по адресу г Алатырь, ул. Гоголя, д. 68</t>
  </si>
  <si>
    <t>Разработка ПСД для строительства инженерной инфраструктуры при создание ТИЦ города и  реконструкция парка отдыха (мангальные зоны, аттракционы, инфраструктура общественного питания) города Алатырь</t>
  </si>
  <si>
    <t>Создание новой точки притяжения туристов в городе Алатырь, мангальные зоны, атракционы, инфраструктура общественного питания</t>
  </si>
  <si>
    <t>Планируется в 2025 году подать заявку на разработку ПСД в РАИП, строительство в 2026 г. </t>
  </si>
  <si>
    <t>национальный проект «Продолжительная и активная жизнь», региональный проект Чувашской Республики «Модернизация первичного звена здравоохранения»</t>
  </si>
  <si>
    <t>федеральный бюджет, республиканский бюджет Чувашской Республики, необходима ПСД</t>
  </si>
  <si>
    <t>15 посещений в смену</t>
  </si>
  <si>
    <t>Строительство здания отделения судебно-медицинской экспертизы в г. Алатыре Чувашской Республики</t>
  </si>
  <si>
    <t>Создание взамен существующего фельдшерско-акушерского пункта с. Стемасы</t>
  </si>
  <si>
    <t>Создание взамен существующего фельдшерско-акушерского пункта с. Явлеи</t>
  </si>
  <si>
    <t>Создание взамен существующего отделения врача общей практики (семейного врача) с. Иваньково-Ленино</t>
  </si>
  <si>
    <t>25 посещений в смену</t>
  </si>
  <si>
    <t>Создание взамен существующего фельдшерско-акушерского пункта с. Кувакино</t>
  </si>
  <si>
    <t>Создание взамен существующего фельдшерско-акушерского пункта с. Сурский Майдан</t>
  </si>
  <si>
    <t>Строительство  поликлиники на 500 посещений в смену БУ «ЦРБ Алатырского района» Минздрава Чувашии  по адресу: Чувашская Республика, г. Алатырь, улица Московская</t>
  </si>
  <si>
    <t>500 посещений в смену</t>
  </si>
  <si>
    <t>Капитальный ремонт стационара (терпевтический корпус) БУ «ЦРБ Алатырского района» Минздрава Чувашии</t>
  </si>
  <si>
    <t>284 койки</t>
  </si>
  <si>
    <t>Капитальный ремонт стационара (хирургический корпус) БУ «ЦРБ Алатырского района» Минздрава Чувашии</t>
  </si>
  <si>
    <t>250 коек</t>
  </si>
  <si>
    <t>Создание модульного спортивного зала</t>
  </si>
  <si>
    <t>РБ+МБ, имеется необходимость ПСД</t>
  </si>
  <si>
    <t>Создание крытого модульного футбольного манежа</t>
  </si>
  <si>
    <t>Капитальный ремонт беговой дорожки МАУ ДО «СШ» Алатырского МО</t>
  </si>
  <si>
    <t>Строительство модульной лыжной базы в п. Алтышево</t>
  </si>
  <si>
    <t>Строительство универсальных спортивных площадок в с. Ахматово, с. Сойгино, п. Киря, п. Алтышево</t>
  </si>
  <si>
    <t>Капитальный ремонт здания МБОУ ДО «Спортивная школа № 1 им. летчика-космо­навта  А.Г. Нико­лаева» в г. Алатырь Чувашской Республики</t>
  </si>
  <si>
    <t>РБ, МБ, ПСД разработа, есть экспертиза</t>
  </si>
  <si>
    <t>Наличие проекта в ДПР</t>
  </si>
  <si>
    <t>Капитальный ремонт здания АОУ ДО «Спортивная школа № 2» в г. Алатырь Чувашской Республики</t>
  </si>
  <si>
    <t>Капитальный ремонт спортивного зала «Луч» МБОУ ДО «Спортивная школа № 1 имени летчика-космо­навта А.Г. Николаева»</t>
  </si>
  <si>
    <t xml:space="preserve">Строительство средней общеобразовательной школы на 165 мест в с. Стемасы </t>
  </si>
  <si>
    <t>В Долгосрочных планах опорных населенных пунктов и прилегающих территорий. В государственной программе Чувашской Республики «Развитие образования»</t>
  </si>
  <si>
    <t>Капитальный ремонт МБОУ Кирская СОШ Алатырского МО</t>
  </si>
  <si>
    <t xml:space="preserve">Национальный проект, </t>
  </si>
  <si>
    <t xml:space="preserve">В Долгосрочных планах опорных населенных пунктов и прилегающих территорий. В государственной программе Чувашской Республики» Развитие образования» </t>
  </si>
  <si>
    <t xml:space="preserve">Капитальный ремонт МБОУ «Ахматовская СОШ» Алатырского муниципального округа Чувашской Республики </t>
  </si>
  <si>
    <t xml:space="preserve">Капитальный ремонт МБОУ «Новоайбесинская  СОШ» Алатырского муниципального округа Чувашской Республики </t>
  </si>
  <si>
    <t>Благоустройство МБОУ «Алтышевская ООШ» Алатырского муниципального округа Чувашской Республики</t>
  </si>
  <si>
    <t>Положительного заключения ПСД нет</t>
  </si>
  <si>
    <t>Благоустройство МБОУ «Кирская СОШ» Алатырского муниципального округа Чувашской Республики</t>
  </si>
  <si>
    <t>Благоустройство МБОУ «Ахматовская СОШ» Алатырского муниципального округа Чувашской Республики</t>
  </si>
  <si>
    <t>Благоустройство МБОУ «Новоайбесинская СОШ» Алатырского муниципального округа Чувашской Республики</t>
  </si>
  <si>
    <t>РБ+МБ, ПСД имеется, положительное заключение  № 21-1-1-7-0131-2024 от  01,02.2024</t>
  </si>
  <si>
    <t>Установка модульной котельной МБОУ «Атратская  СОШ» Алатырского муниципального округа</t>
  </si>
  <si>
    <t>Установка модульной котельной МБОУ «Алтышевская СОШ» Алатырского муниципального округа</t>
  </si>
  <si>
    <t>Установка модульной котельной МБОУ «Алтышевская ООШ» Алатырского муниципального округа</t>
  </si>
  <si>
    <t>Установка модульной котельной МБОУ «Новоайбесинская  СОШ» Алатырского муниципального округа</t>
  </si>
  <si>
    <t>Установка модульной котельной МБОУ «Сойгинская   СОШ» Алатырского муниципального округа</t>
  </si>
  <si>
    <t>Установка модульной котельной МБОУ «Ахматовская СОШ» Алатырского муниципального округа</t>
  </si>
  <si>
    <t>Установка  контейнерных площадок в образовательных организациях Алатырского муниципального округа</t>
  </si>
  <si>
    <t>Капитальный ремонт МБДОУ «Детский сад № 1 «Теремок»</t>
  </si>
  <si>
    <t>Национальный проект «Образование», Региональный проект «Образование»</t>
  </si>
  <si>
    <t>ФБ, РБ, МБ Необходимо разработать ПСД</t>
  </si>
  <si>
    <t> Наличие проекта в ДПР</t>
  </si>
  <si>
    <t>Капитальный ремонт МБДОУ «Детский сад № 4 «Колокольчик»</t>
  </si>
  <si>
    <t>Капитальный ремонт МБДОУ «Детский сад № 5 «Березка»</t>
  </si>
  <si>
    <t>Капитальный ремонт МБДОУ «Детский сад № 6 «Колосок»</t>
  </si>
  <si>
    <t>ФБ,РБ,МБ Необходимо разработать ПСД</t>
  </si>
  <si>
    <t>Реконструкция 1 корпуса МБДОУ «Детский сад № 8 «Звездочка»</t>
  </si>
  <si>
    <t>Благоустройство территории МБДОУ «Детский сад № 8 «Звездочка»</t>
  </si>
  <si>
    <t>РБ, МБ Необходимо разработать ПСД</t>
  </si>
  <si>
    <t>Капитальный ремонт МБДОУ «Детский сад № 10 «Сказка»</t>
  </si>
  <si>
    <t>Капитальный ремонт МБДОУ «Детский сад № 14 «Родничок»</t>
  </si>
  <si>
    <t>Капитальный ремонт МБДОУ «Детский сад № 15 «Малыш»</t>
  </si>
  <si>
    <t>Капитальный ремонт МБОУ «СОШ № 2»</t>
  </si>
  <si>
    <t>ФБ, РБ, МБ, Разработано ПСД</t>
  </si>
  <si>
    <t>Благоустройство территории МБОУ «СОШ № 3»</t>
  </si>
  <si>
    <t>РБ, МБ, Разработано ПСД</t>
  </si>
  <si>
    <t>Капитальный ремонт МБОУ «Гимназия № 6»</t>
  </si>
  <si>
    <t>Капитальный ремонт МБОУ «СОШ № 7»</t>
  </si>
  <si>
    <t>Капитальный ремонт МБОУ «СОШ №9» (литер А, А1, А2)</t>
  </si>
  <si>
    <t>Капитальный ремонт МБОУ «СОШ № 9» (литер А, А1, А2)</t>
  </si>
  <si>
    <t>Капитальный ремонт МБОУ «СОШ № 11»</t>
  </si>
  <si>
    <t>Благоустройство прилегающей территории МБДОУ «Детский сад № 1 «Теремок» города Алатыря Чувашской Республики</t>
  </si>
  <si>
    <t>РБ, МБ, Необходимо разработать ПСД</t>
  </si>
  <si>
    <t>Строительство блочно-модуль­ной котельной  на территории прилегающей территории МБДОУ «Детский сад № 3 «Светлячек» города Алатыря Чувашской Республики </t>
  </si>
  <si>
    <t>ФБ, РБ, МБ, Необходимо разработать ПСД</t>
  </si>
  <si>
    <t>Благоустройство прилегающей территории МБДОУ «Детский сад № 4 «Колокольчик» города Алатыря Чувашской Республики</t>
  </si>
  <si>
    <t>Благоустройство прилегающей территории МБДОУ «Детский сад № 5 «Березка» города Алатыря Чувашской Республики</t>
  </si>
  <si>
    <t>Благоустройство прилегающей территории МБДОУ «Детский сад № 6 «Колосок» города Алатыря Чувашской Республики</t>
  </si>
  <si>
    <t>Строительство блочно-модульной котельной  на территории прилегающей территории МБДОУ «Детский сад № 6 «Колосок» города Алатыря Чувашской Республики</t>
  </si>
  <si>
    <t>Благоустройство прилегающей территории МБДОУ «Детский сад № 10 «Сказка» города Алатыря Чувашской Республики</t>
  </si>
  <si>
    <t>Благоустройство прилегающей территории МБДОУ «Детский сад № 14 «Родничок» города Алатыря Чувашской Республики</t>
  </si>
  <si>
    <t>Благоустройство прилегающей территории МБДОУ «Детский сад № 15 «Малыш» города Алатыря Чувашской Республики</t>
  </si>
  <si>
    <t>Благоустройство прилегающей территории муниципального бюджетного общеобразовательного учреждения «Средняя общеобразовательная школа № 2» города Алатыря Чувашской Республики</t>
  </si>
  <si>
    <t>Капитальный ремонт здания МБОУ «СОШ № 5 имени Героя Советского Союза А.М. Осипова» города Алатыря Чувашской Республики</t>
  </si>
  <si>
    <t>ФБ, РБ, Разработано ПСД</t>
  </si>
  <si>
    <t>Благоустройство прилегающей территории муниципального бюджетного общеобразовательного учреждения «Средняя общеобразовательная школа № 5 имени Героя Советского Союза А.М. Осипова» города Алатыря Чувашской Республики</t>
  </si>
  <si>
    <t>Строительство блочно-модульной котельной на территории муниципального бюджетного общеобразовательного учреждения «Средняя общеобразовательная школа № 5 имени Героя Советского Союза А.М. Осипова» города Алатыря Чувашской Республики</t>
  </si>
  <si>
    <t>Благоустройство прилегающей территории  муниципального бюджетного общеобразовательного учреждения «Гимназия № 6 имени академика-кораблестроителя А.Н. Крылова» города Алатыря Чувашской Республики</t>
  </si>
  <si>
    <t>Благоустройство прилегающей территории  муниципального бюджетного общеобразовательного учреждения «Средняя общеобразовательная школа № 7 имени Героя Советского Союза З.И. Парфеновой» города Алатыря Чувашской Республики</t>
  </si>
  <si>
    <t>Строительство нового корпуса литер А1 муниципального бюджетного общеобразовательного учреждения «Средняя общеобразовательная школа № 9  имени Героя Советского Союза П.Г. Макарова» города Алатыря Чувашской Республики</t>
  </si>
  <si>
    <t>Благоустройство прилегающей территории муниципального бюджетного общеобразовательного учреждения «Средняя общеобразовательная школа № 9  имени Героя Советского Союза П.Г. Макарова» города Алатыря Чувашской Республики</t>
  </si>
  <si>
    <t>Благоустройство прилегающей территории муниципального бюджетного общеобразовательного учреждения «Средняя общеобразовательная школа № 11  имени Героя Советского Союза В.Ф. Ветвинского» города Алатыря Чувашской Республики</t>
  </si>
  <si>
    <t>Модернизация детского лагеря ДОЛ «Янтарный» </t>
  </si>
  <si>
    <t>Капитальный ремонт бассейна «Дельфин» МБОУ «Гимназия № 6 имени академика-кораблестроителя А.Н. Крылова»</t>
  </si>
  <si>
    <t>Строительство сельского Дома культуры на 150 мест в с. Старые Айбеси и модернизация оборудования</t>
  </si>
  <si>
    <t>Государственная программа  Чувашской Республики «Развитие культуры»</t>
  </si>
  <si>
    <t>150 мест</t>
  </si>
  <si>
    <t xml:space="preserve">В Долгосрочных планах опорных населенных пунктов и прилегающих территорий. В государственной программе Чувашской Республики «Развитие культуры. Постановление Кабинета Министров Чувашской Республики от 24 января 2023 г. № 18 «Об утверждении перечня опорных населенных пунктов и прилегающих населенных пунктов Чувашской Республики </t>
  </si>
  <si>
    <t>Капитальный ремонт Чуварлейского сельского Дома культуры</t>
  </si>
  <si>
    <t>Национальный проект «Семья», Государственная программа  Чувашской Республики «Развитие культуры»</t>
  </si>
  <si>
    <t>ПИР–2025, 2026–кап. ремонт</t>
  </si>
  <si>
    <t>200 мест</t>
  </si>
  <si>
    <t>ФБ+РБ+МБ, ПСД нет</t>
  </si>
  <si>
    <t>Капитальный ремонт Октябрьского сельского Дома культуры</t>
  </si>
  <si>
    <t>ПИР–2026, 2027–кап. ремонт</t>
  </si>
  <si>
    <t>250 мест</t>
  </si>
  <si>
    <t>Капитальный ремонт Стемасского сельского Дома культуры и модернизация оборудования</t>
  </si>
  <si>
    <t>ПИР–2027, 2028–кап. ремонт</t>
  </si>
  <si>
    <t>350 мест</t>
  </si>
  <si>
    <t>Капитальный ремонт Атрасткого сельского дома культуры и модернизация оборудования</t>
  </si>
  <si>
    <t>ПИР–2028, 2029–кап. ремонт</t>
  </si>
  <si>
    <t>Капитальный ремонт Стемасской сельской библиотеки и создание модельной библиотеки</t>
  </si>
  <si>
    <t>ПИР–2025, 2026–кап. ремонт, 2027 – создание модельной библиотеки</t>
  </si>
  <si>
    <t>115,5 кв.м</t>
  </si>
  <si>
    <t xml:space="preserve">Постановление Кабинета Министров Чувашской Республики от 24 января 2023 г. № 18 «Об утверждении перечня опорных населенных пунктов и прилегающих населенных пунктов Чувашской Республики </t>
  </si>
  <si>
    <t>Капитальный ремонт и модернизация МБУ «Алатырский городской архив» (расположенный в многоквартирном доме)</t>
  </si>
  <si>
    <t>Государственная программа Чувашской Республики «Развитие культуры»  </t>
  </si>
  <si>
    <t>284 кв.м. 30779 единиц хранения</t>
  </si>
  <si>
    <t>РБ, МБ сметная документация на капитальный ремонт есть, на модернизацию нет</t>
  </si>
  <si>
    <t>Долгосрочный план социально-экономического развития Алатырской сельской агломерации </t>
  </si>
  <si>
    <t>Модернизация-приобретение архивного оборудования МБУ «Алатырский городской архив»</t>
  </si>
  <si>
    <t>Национальный проект «Семья», Региональный проект «Развитие культуры»  </t>
  </si>
  <si>
    <t xml:space="preserve">Благоустройство прилегающей территории здания МАУ «Алатырский городской Дворец культуры» </t>
  </si>
  <si>
    <t>11 248 кв. м</t>
  </si>
  <si>
    <t>Капитальный ремонт помещений, инженерных коммуникаций и фасадов МАУ «Алатырский городской Дворец культуры» включая модернизацию оборудования</t>
  </si>
  <si>
    <t>Национальный проект «Семья», Государственная программа Чувашской Республики «Развитие культуры»  </t>
  </si>
  <si>
    <t>5350 кв. м 660 мест</t>
  </si>
  <si>
    <t>ФБ, РБ, МБ, ПСД на фасад есть, требует корретировки, на капитальный ремонт ПСД нет</t>
  </si>
  <si>
    <t>Капитальный ремонт фасадов здания МАУ «Алатырский городской Дворец культуры»</t>
  </si>
  <si>
    <t> Национальный проект «Семья», Региональный проект «Развитие культуры»                   </t>
  </si>
  <si>
    <t>5350 кв. м</t>
  </si>
  <si>
    <t>Благоустройство территории «Музея русской провинции» МБУК «Алатырский краеведсческий музей», реализация проекта »Музейный сад»</t>
  </si>
  <si>
    <t>РБ, МБ, ПСД есть, требуется корректировка</t>
  </si>
  <si>
    <t xml:space="preserve">Капитальный ремонт здания МБУК «Алатырский краеведсческий музей» </t>
  </si>
  <si>
    <t>658 кв. м</t>
  </si>
  <si>
    <t>ФБ, РБ, МБ  ПСД нет</t>
  </si>
  <si>
    <t>Капитальный ремонт помещения библиотеки-филиала № 1 «Библиотека семейного чтения» МБУК «Алатырская централизованная библиотечная система» и создание модельной библиотеки </t>
  </si>
  <si>
    <t>250 кв. м</t>
  </si>
  <si>
    <t>ФБ, РБ, МБ, ПСД нет</t>
  </si>
  <si>
    <t>Капитальный ремонт помещения центральной библиотеки МБУК «Алатырская централизованная библиотечная система» и создание модельной библиотеки</t>
  </si>
  <si>
    <t>400 кв. м</t>
  </si>
  <si>
    <t xml:space="preserve">Благоустройство территории  МБУДО «Алатырская детская школа искусств» </t>
  </si>
  <si>
    <t>Капитальный ремон территории «Городского сад» МБУ «Центр ресурсного обеспечения» города Алатыря Чувашской Республики</t>
  </si>
  <si>
    <t>Государственная программа Чувашской Республики «Развитие туризма и индустрии гостеприимства»  </t>
  </si>
  <si>
    <t>1 Га</t>
  </si>
  <si>
    <t>ФБ, республиканский бюджет Чувашской Республики, бюджет г. Алатыря</t>
  </si>
  <si>
    <t>Улучшение санитарного состояния Алатырского дендрологического парка</t>
  </si>
  <si>
    <t>84 Га</t>
  </si>
  <si>
    <t>Строительство набережной и смотровой площадки на левом берегу р. Сура</t>
  </si>
  <si>
    <t>Капитальный ремонт здания МБУК «Алатырский краеведческий музей» в целях создания музея:  «Музей XX-го века»   (военно-патриотическая тематика, авиационные традиции Алатыря, индустриализация, трудовой подвиг народа,  Космос)</t>
  </si>
  <si>
    <t> Национальный проект «Семья», региональный проект «Развитие культуры» </t>
  </si>
  <si>
    <t>Капитальный ремонт помещения библиотеки-филиала № 1 «Библиотека семейного чтения» МБУК «Алатырская централизованная библиотечная система» в целях создания модельной библиотеки </t>
  </si>
  <si>
    <t>Капитальный ремонт помещения центральной библиотеки МБУК «Алатырская централизованная библиотечная система» в целях создания модельной библиотеки</t>
  </si>
  <si>
    <t>Открытие семейного МФЦ «Мой семейный центр» в Алатырском муниципальном округе</t>
  </si>
  <si>
    <t>муниципальный округ</t>
  </si>
  <si>
    <t xml:space="preserve"> объем финансирования, млн. рублей </t>
  </si>
  <si>
    <t xml:space="preserve"> федеральный бюджет </t>
  </si>
  <si>
    <t xml:space="preserve"> республиканский бюджет Чувашской Республики </t>
  </si>
  <si>
    <t xml:space="preserve"> местный бюджет </t>
  </si>
  <si>
    <t xml:space="preserve"> внебюджетные источники </t>
  </si>
  <si>
    <t xml:space="preserve"> ИТОГО по муниципальному округу: </t>
  </si>
  <si>
    <t xml:space="preserve"> Алатырский муниципальный округ Чувашской Республики </t>
  </si>
  <si>
    <t xml:space="preserve"> Долгосрочный план социально-экономического развития Алатырской сельской агломерации </t>
  </si>
  <si>
    <t xml:space="preserve"> 2028 г. </t>
  </si>
  <si>
    <t>Установка и обслуживание камер видеонаблюдения в рамках аппаратно-про­грам­много комплекса «Безопасный город»</t>
  </si>
  <si>
    <t>2028–2030 </t>
  </si>
  <si>
    <t>республиканский бюджет Чувашской Республики, бюджет города Алатыря, ПСД иеется</t>
  </si>
  <si>
    <t>Стратегия в области цифровой трансформации отраслей экономики, социальной сферы и государственного управления Чувашской Республики </t>
  </si>
  <si>
    <t>Реконструкция муниципальной системы оповещения населения г. Алатырь Чувашской Республики</t>
  </si>
  <si>
    <t>2025–2028 </t>
  </si>
  <si>
    <t>бюджет города Алатыря, ПСД имеется</t>
  </si>
  <si>
    <t>Поэтапный план мероприятий по созданию, развитию и поддержанию в постоянной готовности систем оповещения населния Чувашской Республики</t>
  </si>
  <si>
    <t>Реконструкция объектов центральзованной системы водотведения г. Алатыря Чувашской Республики (коллектора и канализационные сети в аварийном состоянии)(3 этап)</t>
  </si>
  <si>
    <t>Благоустройство территории парка около железнодорожной станция Горьковской железной дороги в городе Алатыре Чувашской Республики, ул. Горького, 1</t>
  </si>
  <si>
    <t xml:space="preserve">Реконструкция канализационной насосной станции № 3 (КНС № 3) по адресу: Чувашская Республика, г. Алатырь, ул. Кувина, 5 </t>
  </si>
  <si>
    <t>Реконструкция строительных конструкций здания, технологического и электрического оборудования канализационной насосной станции № 2 (КНС № 2) по адресу: Чувашская Республика, г. Алатырь, ул. Чебоксарская и ул. Ленина (1, 2 этапы) (1, 2 этапы)</t>
  </si>
  <si>
    <t>Реконструкция центральзованной системы водоснабжения г. Алатыря Чувашской Республики (сети водоснабжения в аварийном состоянии – 9,98 км) (1, 2 этапы)</t>
  </si>
  <si>
    <t>Реконструкция строительных конструкций здания, технологического и электрического оборудования канализационной насосной станции № 1 (КНС № 1 по адресу: Чувашская Республика, г. Алатырь, ул. 2-й Садовый переулок, 8 (1, 2 этапы)</t>
  </si>
  <si>
    <t>Реконструкция канализационной насосной станции № 1 (КНС № 1) по адресу: Чувашская Республика, г. Алатырь, ул. 2-й Садовый переулок, 8</t>
  </si>
  <si>
    <t>Устройство плоскостных спортивных сооружений Спортивной школы № 1 имени летчика-космонавта А.Г. Николаева в городе Алатырь</t>
  </si>
  <si>
    <t>РБ+МБ, ПСД имеется, положительное заключение  № 21-1-1-7-0601-2023 от 20.12.2023</t>
  </si>
  <si>
    <t>ФБ+РБ, ПСД имеется, положительное заключение № 21-1-1-2-0504048 -2022 от 03.08.2022</t>
  </si>
  <si>
    <t>ФБ+РБ, ПСД имеется, положительное заключение № 21-1-1-2-053546 -2022 от 02.08.2022</t>
  </si>
  <si>
    <t>ФБ+РБ,ПСД имеется, положительное заключение № 21-1-1-2--025056 -2022 от 22.04.2022</t>
  </si>
  <si>
    <t>РБ+МБ, ПСД имеется, положительное заключение № 21-1-1-3-033301-2023 от 16.03.2023</t>
  </si>
  <si>
    <t xml:space="preserve"> В Долгосрочных планах опорных населенных пунктов и прилегающих территорий. Постановление Кабинета Министров Чувашской Республики от 24 января 2023 г. № 18 «Об утверждении перечня опорных населенных пунктов и прилегающих населенных пунктов Чувашской Республики </t>
  </si>
  <si>
    <t xml:space="preserve">РБ+МБ, ПСД имеется, положительное заключение от 18.03.2024 № 21-1-1-3-011622-2024 </t>
  </si>
  <si>
    <t xml:space="preserve">В Долгосрочных планах опорных населенных пунктов и прилегающих территорий. Постановление Кабинета Министров Чувашской Республики от 24 января 2023 г. № 18 «Об утверждении перечня опорных населенных пунктов и прилегающих населенных пунктов Чувашской Республики </t>
  </si>
  <si>
    <t>2028-2029</t>
  </si>
  <si>
    <t xml:space="preserve">Строительство защитного сооружения от паводковых вод на р. Алатырь в г. Алатырь Чувашской Республики (совместно с Минстроем Чувашии) </t>
  </si>
  <si>
    <t xml:space="preserve"> Разработка ПСД запланирована на 2028 г. (после оформления земельных участков, попадающих под строительство защитных сооружений, в частную собственность).РБ + МБ. </t>
  </si>
  <si>
    <t xml:space="preserve">Устройство контейнерных площадок на территории города Алатыря Чувашской Республики </t>
  </si>
  <si>
    <t xml:space="preserve"> Необходима разработка ПСД. МБ </t>
  </si>
  <si>
    <t xml:space="preserve">Строительство на полигоне твердых бытовых отходов специально отведенной площадки для складирования снега в городе Алатыре Чувашской Республики </t>
  </si>
  <si>
    <t>Ремонт автомобильной дороги общего пользования местного значения «Алатырь – с. Иваньково – Ленино»  КМ 0+000 –КМ 0+935, КМ 6+000 – КМ 7+800 Алатырского округа Чувашской Республики.</t>
  </si>
  <si>
    <t>Ремонт автомобильной дороги общего пользования местного значения «с. Кувакино – с. Березовый Майдан – с. Злобино»  КМ 0+000- КМ 5+115 Алатырского округа Чувашской Республики</t>
  </si>
  <si>
    <t>Строительство сельского Дома культуры на 150 мест в п. Киря  Алатырского муниципального округа</t>
  </si>
  <si>
    <t>государственная программа Чувашской Республики "Развитие культуры"</t>
  </si>
  <si>
    <t>ПСД разработана, республиканский бюджет ЧР</t>
  </si>
  <si>
    <t>протокол заседания президиума ВЭС ЧР № 2 от 26.05.2025</t>
  </si>
  <si>
    <t>Национальный проект "Семья"  федерального проекта
«Старшее поколение» и результатов регионального проекта «Старшее поколение» в
рамках государственной программы Российской Федерации «Социальная поддержка
граждан»</t>
  </si>
  <si>
    <t>Средства республиканского бюджета Чувашской Республики.
Требуется выполнение нженерных изысканий, осуществление подготовки проектной и рабочей документации объекта</t>
  </si>
  <si>
    <t xml:space="preserve">Выполнение инженерных изысканий, осуществление подготовки проектной и рабочей документации объекта «Строительство очистных сооружений БУ «Атратский дом-интернат» в п. Атрать Алатырского района» </t>
  </si>
  <si>
    <t>Чувашская Республика, Алатырский муниципальный округ, пос. Атрать, ул. Лесная, д.1</t>
  </si>
  <si>
    <t>150 куб.м. сутки</t>
  </si>
  <si>
    <t xml:space="preserve">Для обеспечения нормального функционирования учреждения после ввода в эксплуатацию II очереди БУ «Атратский дом-интернат» (спальный корпус с пищеблоком) требуется увеличить мощность существующих очистных сооружений до 250 м3 в сутки с учетом обеспечения функционирования Кирского отделения, в котором очистные сооружения отсутствуют. </t>
  </si>
  <si>
    <t>Расходы на мероприятия по повышению уровня обустройства автомобильных дорог регионального и межмуниципального значения. Устройство наружного освещения и тротуара на участке км 189+686 – км 190+681 (н.п. Чуварлей) автомобильной дороги Чебоксары - Сурское (до границы Ульяновской области) в Алатырском муниципальном округе Чувашской Республики</t>
  </si>
  <si>
    <t>НП ИДЖ</t>
  </si>
  <si>
    <t>По решению суда</t>
  </si>
  <si>
    <t>Строительство тепловых сетей по                     ул. Стрелецкая в г. Алатырь Чувашской Республики</t>
  </si>
  <si>
    <t>Строительство тепловых сетей по                     ул. Ленина в г. Алатырь Чувашской Республики</t>
  </si>
  <si>
    <t>Строительство тепловых сетей по                      ул. Московская в г. Алатырь Чувашской Республики</t>
  </si>
  <si>
    <t>Строительство тепловых сетей по                     ул. Комиссариатская 77Б в г. Алатырь Чувашской Республики</t>
  </si>
  <si>
    <t>Строительство тепловых сетей по                     ул. Комиссариатская 74А в г. Алатырь Чувашской Республики</t>
  </si>
  <si>
    <t>Строительство тепловых сетей по                     ул. Комарова в г. Алатырь Чувашской Республики</t>
  </si>
  <si>
    <t>Строительство тепловых сетей по                     ул. Грибоедова в г. Алатырь Чувашской Республики</t>
  </si>
  <si>
    <t>Строительство тепловых сетей по                      ул. Горького в г. Алатырь Чувашской Республики</t>
  </si>
  <si>
    <t>Строительство тепловых сетей по                     ул. Герцена в г. Алатырь Чувашской Республики</t>
  </si>
  <si>
    <r>
      <t>Капитальный ремонт мостов  автомобильной дороги «Алатырь – с. </t>
    </r>
    <r>
      <rPr>
        <sz val="13"/>
        <color theme="1"/>
        <rFont val="Times New Roman"/>
        <family val="1"/>
        <charset val="204"/>
      </rPr>
      <t>Иванько­во – Ленино</t>
    </r>
    <r>
      <rPr>
        <sz val="13"/>
        <color rgb="FF000000"/>
        <rFont val="Times New Roman"/>
        <family val="1"/>
        <charset val="204"/>
      </rPr>
      <t>» Алатырского округа Чувашской Республики</t>
    </r>
  </si>
  <si>
    <t>Строительство и жилищно- коммунальное хозяйство</t>
  </si>
  <si>
    <t>Энергетика</t>
  </si>
  <si>
    <t>Транспорт и дорожное хозяйство</t>
  </si>
  <si>
    <t>Потребительский рынок и сфера услуг</t>
  </si>
  <si>
    <t>Здравоохранение</t>
  </si>
  <si>
    <t>Физическая культура и спорт</t>
  </si>
  <si>
    <t>Образование</t>
  </si>
  <si>
    <t>Культура</t>
  </si>
  <si>
    <t>Социальная сфера и рынок труда</t>
  </si>
  <si>
    <t>Экология</t>
  </si>
  <si>
    <t>Безопасность жизнедеятельности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</si>
</sst>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3"/>
      <color rgb="FF000000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trike/>
      <sz val="13"/>
      <color rgb="FF000000"/>
      <name val="Times New Roman"/>
      <family val="1"/>
      <charset val="204"/>
    </font>
    <font>
      <sz val="2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3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0" fillId="2" borderId="0" xfId="0" applyNumberFormat="1" applyFill="1"/>
    <xf numFmtId="0" fontId="0" fillId="2" borderId="0" xfId="0" applyFill="1" applyAlignment="1">
      <alignment horizontal="left"/>
    </xf>
    <xf numFmtId="0" fontId="6" fillId="2" borderId="0" xfId="0" applyFont="1" applyFill="1"/>
    <xf numFmtId="0" fontId="5" fillId="2" borderId="1" xfId="0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164" fontId="7" fillId="2" borderId="1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164" fontId="9" fillId="2" borderId="1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5" fillId="2" borderId="1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3" fontId="5" fillId="2" borderId="1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3" fontId="7" fillId="2" borderId="1" xfId="0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5" fillId="2" borderId="1" xfId="0" applyNumberFormat="1" applyFont="1" applyFill="1" applyBorder="1" applyAlignment="1">
      <alignment horizontal="center" vertical="top" wrapText="1"/>
    </xf>
    <xf numFmtId="4" fontId="5" fillId="2" borderId="1" xfId="0" applyNumberFormat="1" applyFont="1" applyFill="1" applyBorder="1" applyAlignment="1">
      <alignment horizontal="center" vertical="top" wrapText="1"/>
    </xf>
    <xf numFmtId="0" fontId="11" fillId="2" borderId="0" xfId="0" applyFont="1" applyFill="1" applyAlignment="1">
      <alignment horizontal="center" vertical="top"/>
    </xf>
    <xf numFmtId="0" fontId="11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11" fillId="2" borderId="0" xfId="0" applyFont="1" applyFill="1" applyAlignment="1">
      <alignment horizontal="center"/>
    </xf>
  </cellXfs>
  <cellStyles count="3">
    <cellStyle name="Обычный" xfId="0" builtinId="0"/>
    <cellStyle name="Обычный 10" xfId="2"/>
    <cellStyle name="Обычный 10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77"/>
  <sheetViews>
    <sheetView zoomScale="80" zoomScaleNormal="80" workbookViewId="0">
      <selection activeCell="A2" sqref="A2:P2"/>
    </sheetView>
  </sheetViews>
  <sheetFormatPr defaultRowHeight="17.25" x14ac:dyDescent="0.3"/>
  <cols>
    <col min="1" max="1" width="32.28515625" style="6" customWidth="1"/>
    <col min="2" max="2" width="26.7109375" style="6" customWidth="1"/>
    <col min="3" max="3" width="16.85546875" style="6" customWidth="1"/>
    <col min="4" max="4" width="9.85546875" style="6" customWidth="1"/>
    <col min="5" max="5" width="12.85546875" style="6" customWidth="1"/>
    <col min="6" max="6" width="20.42578125" style="6" customWidth="1"/>
    <col min="7" max="7" width="26.28515625" style="6" customWidth="1"/>
    <col min="8" max="14" width="12.140625" style="6" customWidth="1"/>
    <col min="15" max="15" width="13.42578125" style="6" customWidth="1"/>
    <col min="16" max="16" width="62.140625" style="6" customWidth="1"/>
    <col min="17" max="16384" width="9.140625" style="6"/>
  </cols>
  <sheetData>
    <row r="2" spans="1:16" ht="27.75" x14ac:dyDescent="0.3">
      <c r="A2" s="31" t="s">
        <v>380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4" spans="1:16" ht="69.75" customHeight="1" x14ac:dyDescent="0.3">
      <c r="A4" s="20" t="s">
        <v>7</v>
      </c>
      <c r="B4" s="20" t="s">
        <v>8</v>
      </c>
      <c r="C4" s="20" t="s">
        <v>9</v>
      </c>
      <c r="D4" s="20" t="s">
        <v>10</v>
      </c>
      <c r="E4" s="20" t="s">
        <v>11</v>
      </c>
      <c r="F4" s="20" t="s">
        <v>12</v>
      </c>
      <c r="G4" s="20" t="s">
        <v>13</v>
      </c>
      <c r="H4" s="20"/>
      <c r="I4" s="20"/>
      <c r="J4" s="20"/>
      <c r="K4" s="20"/>
      <c r="L4" s="20"/>
      <c r="M4" s="20"/>
      <c r="N4" s="20"/>
      <c r="O4" s="20" t="s">
        <v>14</v>
      </c>
      <c r="P4" s="20" t="s">
        <v>15</v>
      </c>
    </row>
    <row r="5" spans="1:16" ht="49.5" x14ac:dyDescent="0.3">
      <c r="A5" s="20"/>
      <c r="B5" s="20"/>
      <c r="C5" s="20"/>
      <c r="D5" s="20"/>
      <c r="E5" s="20"/>
      <c r="F5" s="20"/>
      <c r="G5" s="7" t="s">
        <v>16</v>
      </c>
      <c r="H5" s="7" t="s">
        <v>17</v>
      </c>
      <c r="I5" s="7">
        <v>2025</v>
      </c>
      <c r="J5" s="7">
        <v>2026</v>
      </c>
      <c r="K5" s="7">
        <v>2027</v>
      </c>
      <c r="L5" s="7">
        <v>2028</v>
      </c>
      <c r="M5" s="7">
        <v>2029</v>
      </c>
      <c r="N5" s="7">
        <v>2030</v>
      </c>
      <c r="O5" s="20"/>
      <c r="P5" s="20"/>
    </row>
    <row r="6" spans="1:16" x14ac:dyDescent="0.3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</row>
    <row r="7" spans="1:16" x14ac:dyDescent="0.3">
      <c r="A7" s="18" t="s">
        <v>32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6" ht="36.75" customHeight="1" x14ac:dyDescent="0.3">
      <c r="A8" s="20" t="s">
        <v>33</v>
      </c>
      <c r="B8" s="20" t="s">
        <v>34</v>
      </c>
      <c r="C8" s="20" t="s">
        <v>32</v>
      </c>
      <c r="D8" s="20" t="s">
        <v>35</v>
      </c>
      <c r="E8" s="20"/>
      <c r="F8" s="20" t="s">
        <v>27</v>
      </c>
      <c r="G8" s="7" t="s">
        <v>1</v>
      </c>
      <c r="H8" s="8">
        <f t="shared" ref="H8:N8" si="0">SUM(H9:H12)</f>
        <v>30.2</v>
      </c>
      <c r="I8" s="8">
        <f t="shared" si="0"/>
        <v>30.2</v>
      </c>
      <c r="J8" s="8">
        <f t="shared" si="0"/>
        <v>0</v>
      </c>
      <c r="K8" s="8">
        <f t="shared" si="0"/>
        <v>0</v>
      </c>
      <c r="L8" s="8">
        <f t="shared" si="0"/>
        <v>0</v>
      </c>
      <c r="M8" s="8">
        <f t="shared" si="0"/>
        <v>0</v>
      </c>
      <c r="N8" s="8">
        <f t="shared" si="0"/>
        <v>0</v>
      </c>
      <c r="O8" s="20"/>
      <c r="P8" s="20"/>
    </row>
    <row r="9" spans="1:16" x14ac:dyDescent="0.3">
      <c r="A9" s="20"/>
      <c r="B9" s="20"/>
      <c r="C9" s="20"/>
      <c r="D9" s="20"/>
      <c r="E9" s="20"/>
      <c r="F9" s="20"/>
      <c r="G9" s="7" t="s">
        <v>28</v>
      </c>
      <c r="H9" s="8">
        <f>SUM(I9:N9)</f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20"/>
      <c r="P9" s="20"/>
    </row>
    <row r="10" spans="1:16" ht="49.5" x14ac:dyDescent="0.3">
      <c r="A10" s="20"/>
      <c r="B10" s="20"/>
      <c r="C10" s="20"/>
      <c r="D10" s="20"/>
      <c r="E10" s="20"/>
      <c r="F10" s="20"/>
      <c r="G10" s="7" t="s">
        <v>3</v>
      </c>
      <c r="H10" s="8">
        <f>SUM(I10:N10)</f>
        <v>30.2</v>
      </c>
      <c r="I10" s="8">
        <v>30.2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20"/>
      <c r="P10" s="20"/>
    </row>
    <row r="11" spans="1:16" x14ac:dyDescent="0.3">
      <c r="A11" s="20"/>
      <c r="B11" s="20"/>
      <c r="C11" s="20"/>
      <c r="D11" s="20"/>
      <c r="E11" s="20"/>
      <c r="F11" s="20"/>
      <c r="G11" s="7" t="s">
        <v>4</v>
      </c>
      <c r="H11" s="8">
        <f>SUM(I11:N11)</f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20"/>
      <c r="P11" s="20"/>
    </row>
    <row r="12" spans="1:16" ht="33" x14ac:dyDescent="0.3">
      <c r="A12" s="20"/>
      <c r="B12" s="20"/>
      <c r="C12" s="20"/>
      <c r="D12" s="20"/>
      <c r="E12" s="20"/>
      <c r="F12" s="20"/>
      <c r="G12" s="7" t="s">
        <v>5</v>
      </c>
      <c r="H12" s="8">
        <f>SUM(I12:N12)</f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20"/>
      <c r="P12" s="20"/>
    </row>
    <row r="13" spans="1:16" ht="36.75" customHeight="1" x14ac:dyDescent="0.3">
      <c r="A13" s="20" t="s">
        <v>36</v>
      </c>
      <c r="B13" s="20" t="s">
        <v>34</v>
      </c>
      <c r="C13" s="20" t="s">
        <v>32</v>
      </c>
      <c r="D13" s="20" t="s">
        <v>35</v>
      </c>
      <c r="E13" s="20"/>
      <c r="F13" s="20" t="s">
        <v>27</v>
      </c>
      <c r="G13" s="7" t="s">
        <v>1</v>
      </c>
      <c r="H13" s="8">
        <f t="shared" ref="H13:N13" si="1">SUM(H14:H17)</f>
        <v>17.8</v>
      </c>
      <c r="I13" s="8">
        <f t="shared" si="1"/>
        <v>17.8</v>
      </c>
      <c r="J13" s="8">
        <f t="shared" si="1"/>
        <v>0</v>
      </c>
      <c r="K13" s="8">
        <f t="shared" si="1"/>
        <v>0</v>
      </c>
      <c r="L13" s="8">
        <f t="shared" si="1"/>
        <v>0</v>
      </c>
      <c r="M13" s="8">
        <f t="shared" si="1"/>
        <v>0</v>
      </c>
      <c r="N13" s="8">
        <f t="shared" si="1"/>
        <v>0</v>
      </c>
      <c r="O13" s="20"/>
      <c r="P13" s="20"/>
    </row>
    <row r="14" spans="1:16" x14ac:dyDescent="0.3">
      <c r="A14" s="20"/>
      <c r="B14" s="20"/>
      <c r="C14" s="20"/>
      <c r="D14" s="20"/>
      <c r="E14" s="20"/>
      <c r="F14" s="20"/>
      <c r="G14" s="7" t="s">
        <v>28</v>
      </c>
      <c r="H14" s="8">
        <f>SUM(I14:N14)</f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20"/>
      <c r="P14" s="20"/>
    </row>
    <row r="15" spans="1:16" ht="49.5" x14ac:dyDescent="0.3">
      <c r="A15" s="20"/>
      <c r="B15" s="20"/>
      <c r="C15" s="20"/>
      <c r="D15" s="20"/>
      <c r="E15" s="20"/>
      <c r="F15" s="20"/>
      <c r="G15" s="7" t="s">
        <v>3</v>
      </c>
      <c r="H15" s="8">
        <f>SUM(I15:N15)</f>
        <v>17.8</v>
      </c>
      <c r="I15" s="8">
        <v>17.8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20"/>
      <c r="P15" s="20"/>
    </row>
    <row r="16" spans="1:16" x14ac:dyDescent="0.3">
      <c r="A16" s="20"/>
      <c r="B16" s="20"/>
      <c r="C16" s="20"/>
      <c r="D16" s="20"/>
      <c r="E16" s="20"/>
      <c r="F16" s="20"/>
      <c r="G16" s="7" t="s">
        <v>4</v>
      </c>
      <c r="H16" s="8">
        <f>SUM(I16:N16)</f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20"/>
      <c r="P16" s="20"/>
    </row>
    <row r="17" spans="1:16" ht="33" x14ac:dyDescent="0.3">
      <c r="A17" s="20"/>
      <c r="B17" s="20"/>
      <c r="C17" s="20"/>
      <c r="D17" s="20"/>
      <c r="E17" s="20"/>
      <c r="F17" s="20"/>
      <c r="G17" s="7" t="s">
        <v>5</v>
      </c>
      <c r="H17" s="8">
        <f>SUM(I17:N17)</f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20"/>
      <c r="P17" s="20"/>
    </row>
    <row r="18" spans="1:16" ht="36.75" customHeight="1" x14ac:dyDescent="0.3">
      <c r="A18" s="20" t="s">
        <v>37</v>
      </c>
      <c r="B18" s="20" t="s">
        <v>34</v>
      </c>
      <c r="C18" s="20" t="s">
        <v>32</v>
      </c>
      <c r="D18" s="20" t="s">
        <v>35</v>
      </c>
      <c r="E18" s="20"/>
      <c r="F18" s="20" t="s">
        <v>27</v>
      </c>
      <c r="G18" s="7" t="s">
        <v>1</v>
      </c>
      <c r="H18" s="8">
        <f t="shared" ref="H18:N18" si="2">SUM(H19:H22)</f>
        <v>30.2</v>
      </c>
      <c r="I18" s="8">
        <f t="shared" si="2"/>
        <v>30.2</v>
      </c>
      <c r="J18" s="8">
        <f t="shared" si="2"/>
        <v>0</v>
      </c>
      <c r="K18" s="8">
        <f t="shared" si="2"/>
        <v>0</v>
      </c>
      <c r="L18" s="8">
        <f t="shared" si="2"/>
        <v>0</v>
      </c>
      <c r="M18" s="8">
        <f t="shared" si="2"/>
        <v>0</v>
      </c>
      <c r="N18" s="8">
        <f t="shared" si="2"/>
        <v>0</v>
      </c>
      <c r="O18" s="20"/>
      <c r="P18" s="20"/>
    </row>
    <row r="19" spans="1:16" ht="15.75" customHeight="1" x14ac:dyDescent="0.3">
      <c r="A19" s="20"/>
      <c r="B19" s="20"/>
      <c r="C19" s="20"/>
      <c r="D19" s="20"/>
      <c r="E19" s="20"/>
      <c r="F19" s="20"/>
      <c r="G19" s="7" t="s">
        <v>28</v>
      </c>
      <c r="H19" s="8">
        <f>SUM(I19:N19)</f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20"/>
      <c r="P19" s="20"/>
    </row>
    <row r="20" spans="1:16" ht="49.5" x14ac:dyDescent="0.3">
      <c r="A20" s="20"/>
      <c r="B20" s="20"/>
      <c r="C20" s="20"/>
      <c r="D20" s="20"/>
      <c r="E20" s="20"/>
      <c r="F20" s="20"/>
      <c r="G20" s="7" t="s">
        <v>3</v>
      </c>
      <c r="H20" s="8">
        <f>SUM(I20:N20)</f>
        <v>30.2</v>
      </c>
      <c r="I20" s="8">
        <v>30.2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20"/>
      <c r="P20" s="20"/>
    </row>
    <row r="21" spans="1:16" x14ac:dyDescent="0.3">
      <c r="A21" s="20"/>
      <c r="B21" s="20"/>
      <c r="C21" s="20"/>
      <c r="D21" s="20"/>
      <c r="E21" s="20"/>
      <c r="F21" s="20"/>
      <c r="G21" s="7" t="s">
        <v>4</v>
      </c>
      <c r="H21" s="8">
        <f>SUM(I21:N21)</f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20"/>
      <c r="P21" s="20"/>
    </row>
    <row r="22" spans="1:16" ht="33" x14ac:dyDescent="0.3">
      <c r="A22" s="20"/>
      <c r="B22" s="20"/>
      <c r="C22" s="20"/>
      <c r="D22" s="20"/>
      <c r="E22" s="20"/>
      <c r="F22" s="20"/>
      <c r="G22" s="7" t="s">
        <v>5</v>
      </c>
      <c r="H22" s="8">
        <f>SUM(I22:N22)</f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20"/>
      <c r="P22" s="20"/>
    </row>
    <row r="23" spans="1:16" ht="36.75" customHeight="1" x14ac:dyDescent="0.3">
      <c r="A23" s="20" t="s">
        <v>38</v>
      </c>
      <c r="B23" s="20" t="s">
        <v>34</v>
      </c>
      <c r="C23" s="20" t="s">
        <v>32</v>
      </c>
      <c r="D23" s="20" t="s">
        <v>35</v>
      </c>
      <c r="E23" s="20"/>
      <c r="F23" s="20" t="s">
        <v>27</v>
      </c>
      <c r="G23" s="7" t="s">
        <v>1</v>
      </c>
      <c r="H23" s="8">
        <f t="shared" ref="H23:N23" si="3">SUM(H24:H27)</f>
        <v>30.2</v>
      </c>
      <c r="I23" s="8">
        <f t="shared" si="3"/>
        <v>30.2</v>
      </c>
      <c r="J23" s="8">
        <f t="shared" si="3"/>
        <v>0</v>
      </c>
      <c r="K23" s="8">
        <f t="shared" si="3"/>
        <v>0</v>
      </c>
      <c r="L23" s="8">
        <f t="shared" si="3"/>
        <v>0</v>
      </c>
      <c r="M23" s="8">
        <f t="shared" si="3"/>
        <v>0</v>
      </c>
      <c r="N23" s="8">
        <f t="shared" si="3"/>
        <v>0</v>
      </c>
      <c r="O23" s="20"/>
      <c r="P23" s="20"/>
    </row>
    <row r="24" spans="1:16" ht="15.75" customHeight="1" x14ac:dyDescent="0.3">
      <c r="A24" s="20"/>
      <c r="B24" s="20"/>
      <c r="C24" s="20"/>
      <c r="D24" s="20"/>
      <c r="E24" s="20"/>
      <c r="F24" s="20"/>
      <c r="G24" s="7" t="s">
        <v>28</v>
      </c>
      <c r="H24" s="8">
        <f>SUM(I24:N24)</f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20"/>
      <c r="P24" s="20"/>
    </row>
    <row r="25" spans="1:16" ht="49.5" x14ac:dyDescent="0.3">
      <c r="A25" s="20"/>
      <c r="B25" s="20"/>
      <c r="C25" s="20"/>
      <c r="D25" s="20"/>
      <c r="E25" s="20"/>
      <c r="F25" s="20"/>
      <c r="G25" s="7" t="s">
        <v>3</v>
      </c>
      <c r="H25" s="8">
        <f>SUM(I25:N25)</f>
        <v>30.2</v>
      </c>
      <c r="I25" s="8">
        <v>30.2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20"/>
      <c r="P25" s="20"/>
    </row>
    <row r="26" spans="1:16" x14ac:dyDescent="0.3">
      <c r="A26" s="20"/>
      <c r="B26" s="20"/>
      <c r="C26" s="20"/>
      <c r="D26" s="20"/>
      <c r="E26" s="20"/>
      <c r="F26" s="20"/>
      <c r="G26" s="7" t="s">
        <v>4</v>
      </c>
      <c r="H26" s="8">
        <f>SUM(I26:N26)</f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20"/>
      <c r="P26" s="20"/>
    </row>
    <row r="27" spans="1:16" ht="33" x14ac:dyDescent="0.3">
      <c r="A27" s="20"/>
      <c r="B27" s="20"/>
      <c r="C27" s="20"/>
      <c r="D27" s="20"/>
      <c r="E27" s="20"/>
      <c r="F27" s="20"/>
      <c r="G27" s="7" t="s">
        <v>5</v>
      </c>
      <c r="H27" s="8">
        <f>SUM(I27:N27)</f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20"/>
      <c r="P27" s="20"/>
    </row>
    <row r="28" spans="1:16" ht="36.75" customHeight="1" x14ac:dyDescent="0.3">
      <c r="A28" s="20" t="s">
        <v>39</v>
      </c>
      <c r="B28" s="20" t="s">
        <v>34</v>
      </c>
      <c r="C28" s="20" t="s">
        <v>32</v>
      </c>
      <c r="D28" s="20" t="s">
        <v>35</v>
      </c>
      <c r="E28" s="20"/>
      <c r="F28" s="20" t="s">
        <v>27</v>
      </c>
      <c r="G28" s="7" t="s">
        <v>1</v>
      </c>
      <c r="H28" s="8">
        <f t="shared" ref="H28:N28" si="4">SUM(H29:H32)</f>
        <v>47.9</v>
      </c>
      <c r="I28" s="8">
        <f t="shared" si="4"/>
        <v>47.9</v>
      </c>
      <c r="J28" s="8">
        <f t="shared" si="4"/>
        <v>0</v>
      </c>
      <c r="K28" s="8">
        <f t="shared" si="4"/>
        <v>0</v>
      </c>
      <c r="L28" s="8">
        <f t="shared" si="4"/>
        <v>0</v>
      </c>
      <c r="M28" s="8">
        <f t="shared" si="4"/>
        <v>0</v>
      </c>
      <c r="N28" s="8">
        <f t="shared" si="4"/>
        <v>0</v>
      </c>
      <c r="O28" s="20"/>
      <c r="P28" s="20"/>
    </row>
    <row r="29" spans="1:16" ht="15.75" customHeight="1" x14ac:dyDescent="0.3">
      <c r="A29" s="20"/>
      <c r="B29" s="20"/>
      <c r="C29" s="20"/>
      <c r="D29" s="20"/>
      <c r="E29" s="20"/>
      <c r="F29" s="20"/>
      <c r="G29" s="7" t="s">
        <v>28</v>
      </c>
      <c r="H29" s="8">
        <f>SUM(I29:N29)</f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20"/>
      <c r="P29" s="20"/>
    </row>
    <row r="30" spans="1:16" ht="49.5" x14ac:dyDescent="0.3">
      <c r="A30" s="20"/>
      <c r="B30" s="20"/>
      <c r="C30" s="20"/>
      <c r="D30" s="20"/>
      <c r="E30" s="20"/>
      <c r="F30" s="20"/>
      <c r="G30" s="7" t="s">
        <v>3</v>
      </c>
      <c r="H30" s="8">
        <f>SUM(I30:N30)</f>
        <v>47.9</v>
      </c>
      <c r="I30" s="8">
        <v>47.9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20"/>
      <c r="P30" s="20"/>
    </row>
    <row r="31" spans="1:16" x14ac:dyDescent="0.3">
      <c r="A31" s="20"/>
      <c r="B31" s="20"/>
      <c r="C31" s="20"/>
      <c r="D31" s="20"/>
      <c r="E31" s="20"/>
      <c r="F31" s="20"/>
      <c r="G31" s="7" t="s">
        <v>4</v>
      </c>
      <c r="H31" s="8">
        <f>SUM(I31:N31)</f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20"/>
      <c r="P31" s="20"/>
    </row>
    <row r="32" spans="1:16" ht="33" x14ac:dyDescent="0.3">
      <c r="A32" s="20"/>
      <c r="B32" s="20"/>
      <c r="C32" s="20"/>
      <c r="D32" s="20"/>
      <c r="E32" s="20"/>
      <c r="F32" s="20"/>
      <c r="G32" s="7" t="s">
        <v>5</v>
      </c>
      <c r="H32" s="8">
        <f>SUM(I32:N32)</f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20"/>
      <c r="P32" s="20"/>
    </row>
    <row r="33" spans="1:16" ht="36.75" customHeight="1" x14ac:dyDescent="0.3">
      <c r="A33" s="20" t="s">
        <v>40</v>
      </c>
      <c r="B33" s="20" t="s">
        <v>34</v>
      </c>
      <c r="C33" s="20" t="s">
        <v>32</v>
      </c>
      <c r="D33" s="20" t="s">
        <v>35</v>
      </c>
      <c r="E33" s="20"/>
      <c r="F33" s="20" t="s">
        <v>27</v>
      </c>
      <c r="G33" s="7" t="s">
        <v>1</v>
      </c>
      <c r="H33" s="7">
        <f t="shared" ref="H33:N33" si="5">SUM(H34:H37)</f>
        <v>17.8</v>
      </c>
      <c r="I33" s="7">
        <f t="shared" si="5"/>
        <v>17.8</v>
      </c>
      <c r="J33" s="7">
        <f t="shared" si="5"/>
        <v>0</v>
      </c>
      <c r="K33" s="7">
        <f t="shared" si="5"/>
        <v>0</v>
      </c>
      <c r="L33" s="7">
        <f t="shared" si="5"/>
        <v>0</v>
      </c>
      <c r="M33" s="7">
        <f t="shared" si="5"/>
        <v>0</v>
      </c>
      <c r="N33" s="7">
        <f t="shared" si="5"/>
        <v>0</v>
      </c>
      <c r="O33" s="20"/>
      <c r="P33" s="20"/>
    </row>
    <row r="34" spans="1:16" ht="15.75" customHeight="1" x14ac:dyDescent="0.3">
      <c r="A34" s="20"/>
      <c r="B34" s="20"/>
      <c r="C34" s="20"/>
      <c r="D34" s="20"/>
      <c r="E34" s="20"/>
      <c r="F34" s="20"/>
      <c r="G34" s="7" t="s">
        <v>28</v>
      </c>
      <c r="H34" s="7">
        <f>SUM(I34:N34)</f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20"/>
      <c r="P34" s="20"/>
    </row>
    <row r="35" spans="1:16" ht="49.5" x14ac:dyDescent="0.3">
      <c r="A35" s="20"/>
      <c r="B35" s="20"/>
      <c r="C35" s="20"/>
      <c r="D35" s="20"/>
      <c r="E35" s="20"/>
      <c r="F35" s="20"/>
      <c r="G35" s="7" t="s">
        <v>3</v>
      </c>
      <c r="H35" s="7">
        <f>SUM(I35:N35)</f>
        <v>17.8</v>
      </c>
      <c r="I35" s="7">
        <v>17.8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20"/>
      <c r="P35" s="20"/>
    </row>
    <row r="36" spans="1:16" x14ac:dyDescent="0.3">
      <c r="A36" s="20"/>
      <c r="B36" s="20"/>
      <c r="C36" s="20"/>
      <c r="D36" s="20"/>
      <c r="E36" s="20"/>
      <c r="F36" s="20"/>
      <c r="G36" s="7" t="s">
        <v>4</v>
      </c>
      <c r="H36" s="7">
        <f>SUM(I36:N36)</f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20"/>
      <c r="P36" s="20"/>
    </row>
    <row r="37" spans="1:16" ht="33" x14ac:dyDescent="0.3">
      <c r="A37" s="20"/>
      <c r="B37" s="20"/>
      <c r="C37" s="20"/>
      <c r="D37" s="20"/>
      <c r="E37" s="20"/>
      <c r="F37" s="20"/>
      <c r="G37" s="7" t="s">
        <v>5</v>
      </c>
      <c r="H37" s="7">
        <f>SUM(I37:N37)</f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20"/>
      <c r="P37" s="20"/>
    </row>
    <row r="38" spans="1:16" ht="36.75" customHeight="1" x14ac:dyDescent="0.3">
      <c r="A38" s="20" t="s">
        <v>41</v>
      </c>
      <c r="B38" s="20" t="s">
        <v>31</v>
      </c>
      <c r="C38" s="20" t="s">
        <v>32</v>
      </c>
      <c r="D38" s="20" t="s">
        <v>42</v>
      </c>
      <c r="E38" s="20" t="s">
        <v>43</v>
      </c>
      <c r="F38" s="20" t="s">
        <v>44</v>
      </c>
      <c r="G38" s="7" t="s">
        <v>1</v>
      </c>
      <c r="H38" s="7">
        <f t="shared" ref="H38:N38" si="6">SUM(H39:H42)</f>
        <v>32.9</v>
      </c>
      <c r="I38" s="7">
        <f t="shared" si="6"/>
        <v>4.2</v>
      </c>
      <c r="J38" s="7">
        <f t="shared" si="6"/>
        <v>0</v>
      </c>
      <c r="K38" s="7">
        <f t="shared" si="6"/>
        <v>0</v>
      </c>
      <c r="L38" s="7">
        <f t="shared" si="6"/>
        <v>28.7</v>
      </c>
      <c r="M38" s="7">
        <f t="shared" si="6"/>
        <v>0</v>
      </c>
      <c r="N38" s="7">
        <f t="shared" si="6"/>
        <v>0</v>
      </c>
      <c r="O38" s="20">
        <v>2300</v>
      </c>
      <c r="P38" s="20"/>
    </row>
    <row r="39" spans="1:16" x14ac:dyDescent="0.3">
      <c r="A39" s="20"/>
      <c r="B39" s="20"/>
      <c r="C39" s="20"/>
      <c r="D39" s="20"/>
      <c r="E39" s="20"/>
      <c r="F39" s="20"/>
      <c r="G39" s="7" t="s">
        <v>28</v>
      </c>
      <c r="H39" s="7">
        <f>SUM(I39:N39)</f>
        <v>27.3</v>
      </c>
      <c r="I39" s="7">
        <v>0</v>
      </c>
      <c r="J39" s="7">
        <v>0</v>
      </c>
      <c r="K39" s="7">
        <v>0</v>
      </c>
      <c r="L39" s="7">
        <v>27.3</v>
      </c>
      <c r="M39" s="7">
        <v>0</v>
      </c>
      <c r="N39" s="7">
        <v>0</v>
      </c>
      <c r="O39" s="20"/>
      <c r="P39" s="20"/>
    </row>
    <row r="40" spans="1:16" ht="49.5" x14ac:dyDescent="0.3">
      <c r="A40" s="20"/>
      <c r="B40" s="20"/>
      <c r="C40" s="20"/>
      <c r="D40" s="20"/>
      <c r="E40" s="20"/>
      <c r="F40" s="20"/>
      <c r="G40" s="7" t="s">
        <v>3</v>
      </c>
      <c r="H40" s="7">
        <f>SUM(I40:N40)</f>
        <v>1.4</v>
      </c>
      <c r="I40" s="7">
        <v>0</v>
      </c>
      <c r="J40" s="7">
        <v>0</v>
      </c>
      <c r="K40" s="7">
        <v>0</v>
      </c>
      <c r="L40" s="7">
        <v>1.4</v>
      </c>
      <c r="M40" s="7">
        <v>0</v>
      </c>
      <c r="N40" s="7">
        <v>0</v>
      </c>
      <c r="O40" s="20"/>
      <c r="P40" s="20"/>
    </row>
    <row r="41" spans="1:16" x14ac:dyDescent="0.3">
      <c r="A41" s="20"/>
      <c r="B41" s="20"/>
      <c r="C41" s="20"/>
      <c r="D41" s="20"/>
      <c r="E41" s="20"/>
      <c r="F41" s="20"/>
      <c r="G41" s="7" t="s">
        <v>4</v>
      </c>
      <c r="H41" s="7">
        <f>SUM(I41:N41)</f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20"/>
      <c r="P41" s="20"/>
    </row>
    <row r="42" spans="1:16" ht="33" x14ac:dyDescent="0.3">
      <c r="A42" s="20"/>
      <c r="B42" s="20"/>
      <c r="C42" s="20"/>
      <c r="D42" s="20"/>
      <c r="E42" s="20"/>
      <c r="F42" s="20"/>
      <c r="G42" s="7" t="s">
        <v>5</v>
      </c>
      <c r="H42" s="7">
        <f>SUM(I42:N42)</f>
        <v>4.2</v>
      </c>
      <c r="I42" s="7">
        <v>4.2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20"/>
      <c r="P42" s="20"/>
    </row>
    <row r="43" spans="1:16" ht="36.75" customHeight="1" x14ac:dyDescent="0.3">
      <c r="A43" s="20" t="s">
        <v>45</v>
      </c>
      <c r="B43" s="20" t="s">
        <v>46</v>
      </c>
      <c r="C43" s="20" t="s">
        <v>32</v>
      </c>
      <c r="D43" s="20" t="s">
        <v>6</v>
      </c>
      <c r="E43" s="20"/>
      <c r="F43" s="20" t="s">
        <v>47</v>
      </c>
      <c r="G43" s="7" t="s">
        <v>1</v>
      </c>
      <c r="H43" s="8">
        <f t="shared" ref="H43:N43" si="7">SUM(H44:H47)</f>
        <v>219.89999999999998</v>
      </c>
      <c r="I43" s="8">
        <f t="shared" si="7"/>
        <v>0</v>
      </c>
      <c r="J43" s="8">
        <f t="shared" si="7"/>
        <v>20.9</v>
      </c>
      <c r="K43" s="8">
        <f t="shared" si="7"/>
        <v>199</v>
      </c>
      <c r="L43" s="8">
        <f t="shared" si="7"/>
        <v>0</v>
      </c>
      <c r="M43" s="8">
        <f t="shared" si="7"/>
        <v>0</v>
      </c>
      <c r="N43" s="8">
        <f t="shared" si="7"/>
        <v>0</v>
      </c>
      <c r="O43" s="20">
        <v>31304</v>
      </c>
      <c r="P43" s="20" t="s">
        <v>48</v>
      </c>
    </row>
    <row r="44" spans="1:16" x14ac:dyDescent="0.3">
      <c r="A44" s="20"/>
      <c r="B44" s="20"/>
      <c r="C44" s="20"/>
      <c r="D44" s="20"/>
      <c r="E44" s="20"/>
      <c r="F44" s="20"/>
      <c r="G44" s="7" t="s">
        <v>2</v>
      </c>
      <c r="H44" s="8">
        <f>SUM(I44:N44)</f>
        <v>181.29999999999998</v>
      </c>
      <c r="I44" s="8">
        <v>0</v>
      </c>
      <c r="J44" s="8">
        <v>17.2</v>
      </c>
      <c r="K44" s="8">
        <v>164.1</v>
      </c>
      <c r="L44" s="8">
        <v>0</v>
      </c>
      <c r="M44" s="8">
        <v>0</v>
      </c>
      <c r="N44" s="8">
        <v>0</v>
      </c>
      <c r="O44" s="20"/>
      <c r="P44" s="20"/>
    </row>
    <row r="45" spans="1:16" ht="49.5" x14ac:dyDescent="0.3">
      <c r="A45" s="20"/>
      <c r="B45" s="20"/>
      <c r="C45" s="20"/>
      <c r="D45" s="20"/>
      <c r="E45" s="20"/>
      <c r="F45" s="20"/>
      <c r="G45" s="7" t="s">
        <v>3</v>
      </c>
      <c r="H45" s="8">
        <f>SUM(I45:N45)</f>
        <v>1.9</v>
      </c>
      <c r="I45" s="8">
        <v>0</v>
      </c>
      <c r="J45" s="8">
        <v>0.2</v>
      </c>
      <c r="K45" s="8">
        <v>1.7</v>
      </c>
      <c r="L45" s="8">
        <v>0</v>
      </c>
      <c r="M45" s="8">
        <v>0</v>
      </c>
      <c r="N45" s="8">
        <v>0</v>
      </c>
      <c r="O45" s="20"/>
      <c r="P45" s="20"/>
    </row>
    <row r="46" spans="1:16" x14ac:dyDescent="0.3">
      <c r="A46" s="20"/>
      <c r="B46" s="20"/>
      <c r="C46" s="20"/>
      <c r="D46" s="20"/>
      <c r="E46" s="20"/>
      <c r="F46" s="20"/>
      <c r="G46" s="7" t="s">
        <v>4</v>
      </c>
      <c r="H46" s="8">
        <f>SUM(I46:N46)</f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20"/>
      <c r="P46" s="20"/>
    </row>
    <row r="47" spans="1:16" ht="33" x14ac:dyDescent="0.3">
      <c r="A47" s="20"/>
      <c r="B47" s="20"/>
      <c r="C47" s="20"/>
      <c r="D47" s="20"/>
      <c r="E47" s="20"/>
      <c r="F47" s="20"/>
      <c r="G47" s="7" t="s">
        <v>5</v>
      </c>
      <c r="H47" s="8">
        <f>SUM(I47:N47)</f>
        <v>36.700000000000003</v>
      </c>
      <c r="I47" s="8">
        <v>0</v>
      </c>
      <c r="J47" s="8">
        <v>3.5</v>
      </c>
      <c r="K47" s="8">
        <v>33.200000000000003</v>
      </c>
      <c r="L47" s="8">
        <v>0</v>
      </c>
      <c r="M47" s="8">
        <v>0</v>
      </c>
      <c r="N47" s="8">
        <v>0</v>
      </c>
      <c r="O47" s="20"/>
      <c r="P47" s="20"/>
    </row>
    <row r="48" spans="1:16" ht="32.25" customHeight="1" x14ac:dyDescent="0.3">
      <c r="A48" s="20" t="s">
        <v>49</v>
      </c>
      <c r="B48" s="20"/>
      <c r="C48" s="20" t="s">
        <v>32</v>
      </c>
      <c r="D48" s="20">
        <v>2028</v>
      </c>
      <c r="E48" s="20" t="s">
        <v>50</v>
      </c>
      <c r="F48" s="20" t="s">
        <v>51</v>
      </c>
      <c r="G48" s="7" t="s">
        <v>1</v>
      </c>
      <c r="H48" s="8">
        <f t="shared" ref="H48:N48" si="8">SUM(H49:H52)</f>
        <v>28.1</v>
      </c>
      <c r="I48" s="8">
        <f t="shared" si="8"/>
        <v>0</v>
      </c>
      <c r="J48" s="8">
        <f t="shared" si="8"/>
        <v>0</v>
      </c>
      <c r="K48" s="8">
        <f t="shared" si="8"/>
        <v>0</v>
      </c>
      <c r="L48" s="8">
        <f t="shared" si="8"/>
        <v>28.1</v>
      </c>
      <c r="M48" s="8">
        <f t="shared" si="8"/>
        <v>0</v>
      </c>
      <c r="N48" s="8">
        <f t="shared" si="8"/>
        <v>0</v>
      </c>
      <c r="O48" s="20">
        <v>31304</v>
      </c>
      <c r="P48" s="20" t="s">
        <v>48</v>
      </c>
    </row>
    <row r="49" spans="1:16" x14ac:dyDescent="0.3">
      <c r="A49" s="20"/>
      <c r="B49" s="20"/>
      <c r="C49" s="20"/>
      <c r="D49" s="20"/>
      <c r="E49" s="20"/>
      <c r="F49" s="20"/>
      <c r="G49" s="7" t="s">
        <v>2</v>
      </c>
      <c r="H49" s="8">
        <f>SUM(I49:N49)</f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20"/>
      <c r="P49" s="20"/>
    </row>
    <row r="50" spans="1:16" ht="49.5" x14ac:dyDescent="0.3">
      <c r="A50" s="20"/>
      <c r="B50" s="20"/>
      <c r="C50" s="20"/>
      <c r="D50" s="20"/>
      <c r="E50" s="20"/>
      <c r="F50" s="20"/>
      <c r="G50" s="7" t="s">
        <v>3</v>
      </c>
      <c r="H50" s="8">
        <f>SUM(I50:N50)</f>
        <v>28.1</v>
      </c>
      <c r="I50" s="8">
        <v>0</v>
      </c>
      <c r="J50" s="8">
        <v>0</v>
      </c>
      <c r="K50" s="8">
        <v>0</v>
      </c>
      <c r="L50" s="8">
        <v>28.1</v>
      </c>
      <c r="M50" s="8">
        <v>0</v>
      </c>
      <c r="N50" s="8">
        <v>0</v>
      </c>
      <c r="O50" s="20"/>
      <c r="P50" s="20"/>
    </row>
    <row r="51" spans="1:16" x14ac:dyDescent="0.3">
      <c r="A51" s="20"/>
      <c r="B51" s="20"/>
      <c r="C51" s="20"/>
      <c r="D51" s="20"/>
      <c r="E51" s="20"/>
      <c r="F51" s="20"/>
      <c r="G51" s="7" t="s">
        <v>4</v>
      </c>
      <c r="H51" s="8">
        <f>SUM(I51:N51)</f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20"/>
      <c r="P51" s="20"/>
    </row>
    <row r="52" spans="1:16" ht="33" x14ac:dyDescent="0.3">
      <c r="A52" s="20"/>
      <c r="B52" s="20"/>
      <c r="C52" s="20"/>
      <c r="D52" s="20"/>
      <c r="E52" s="20"/>
      <c r="F52" s="20"/>
      <c r="G52" s="7" t="s">
        <v>5</v>
      </c>
      <c r="H52" s="8">
        <f>SUM(I52:N52)</f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20"/>
      <c r="P52" s="20"/>
    </row>
    <row r="53" spans="1:16" ht="36.75" customHeight="1" x14ac:dyDescent="0.3">
      <c r="A53" s="20" t="s">
        <v>52</v>
      </c>
      <c r="B53" s="20" t="s">
        <v>53</v>
      </c>
      <c r="C53" s="20" t="s">
        <v>32</v>
      </c>
      <c r="D53" s="20">
        <v>2029</v>
      </c>
      <c r="E53" s="20"/>
      <c r="F53" s="20" t="s">
        <v>54</v>
      </c>
      <c r="G53" s="7" t="s">
        <v>1</v>
      </c>
      <c r="H53" s="8">
        <f t="shared" ref="H53:N53" si="9">SUM(H54:H57)</f>
        <v>21</v>
      </c>
      <c r="I53" s="8">
        <f t="shared" si="9"/>
        <v>0</v>
      </c>
      <c r="J53" s="8">
        <f t="shared" si="9"/>
        <v>0</v>
      </c>
      <c r="K53" s="8">
        <f t="shared" si="9"/>
        <v>0</v>
      </c>
      <c r="L53" s="8">
        <f t="shared" si="9"/>
        <v>0</v>
      </c>
      <c r="M53" s="8">
        <f t="shared" si="9"/>
        <v>21</v>
      </c>
      <c r="N53" s="8">
        <f t="shared" si="9"/>
        <v>0</v>
      </c>
      <c r="O53" s="20">
        <v>31304</v>
      </c>
      <c r="P53" s="20" t="s">
        <v>48</v>
      </c>
    </row>
    <row r="54" spans="1:16" x14ac:dyDescent="0.3">
      <c r="A54" s="20"/>
      <c r="B54" s="20"/>
      <c r="C54" s="20"/>
      <c r="D54" s="20"/>
      <c r="E54" s="20"/>
      <c r="F54" s="20"/>
      <c r="G54" s="7" t="s">
        <v>2</v>
      </c>
      <c r="H54" s="8">
        <f>SUM(I54:N54)</f>
        <v>20.8</v>
      </c>
      <c r="I54" s="8">
        <v>0</v>
      </c>
      <c r="J54" s="8">
        <v>0</v>
      </c>
      <c r="K54" s="8">
        <v>0</v>
      </c>
      <c r="L54" s="8">
        <v>0</v>
      </c>
      <c r="M54" s="8">
        <v>20.8</v>
      </c>
      <c r="N54" s="8">
        <v>0</v>
      </c>
      <c r="O54" s="20"/>
      <c r="P54" s="20"/>
    </row>
    <row r="55" spans="1:16" ht="49.5" x14ac:dyDescent="0.3">
      <c r="A55" s="20"/>
      <c r="B55" s="20"/>
      <c r="C55" s="20"/>
      <c r="D55" s="20"/>
      <c r="E55" s="20"/>
      <c r="F55" s="20"/>
      <c r="G55" s="7" t="s">
        <v>3</v>
      </c>
      <c r="H55" s="8">
        <f>SUM(I55:N55)</f>
        <v>0.2</v>
      </c>
      <c r="I55" s="8">
        <v>0</v>
      </c>
      <c r="J55" s="8">
        <v>0</v>
      </c>
      <c r="K55" s="8">
        <v>0</v>
      </c>
      <c r="L55" s="8">
        <v>0</v>
      </c>
      <c r="M55" s="8">
        <v>0.2</v>
      </c>
      <c r="N55" s="8">
        <v>0</v>
      </c>
      <c r="O55" s="20"/>
      <c r="P55" s="20"/>
    </row>
    <row r="56" spans="1:16" x14ac:dyDescent="0.3">
      <c r="A56" s="20"/>
      <c r="B56" s="20"/>
      <c r="C56" s="20"/>
      <c r="D56" s="20"/>
      <c r="E56" s="20"/>
      <c r="F56" s="20"/>
      <c r="G56" s="7" t="s">
        <v>4</v>
      </c>
      <c r="H56" s="8">
        <f>SUM(I56:N56)</f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20"/>
      <c r="P56" s="20"/>
    </row>
    <row r="57" spans="1:16" ht="33" x14ac:dyDescent="0.3">
      <c r="A57" s="20"/>
      <c r="B57" s="20"/>
      <c r="C57" s="20"/>
      <c r="D57" s="20"/>
      <c r="E57" s="20"/>
      <c r="F57" s="20"/>
      <c r="G57" s="7" t="s">
        <v>5</v>
      </c>
      <c r="H57" s="8">
        <f>SUM(I57:N57)</f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20"/>
      <c r="P57" s="20"/>
    </row>
    <row r="58" spans="1:16" ht="36.75" customHeight="1" x14ac:dyDescent="0.3">
      <c r="A58" s="20" t="s">
        <v>339</v>
      </c>
      <c r="B58" s="20" t="s">
        <v>53</v>
      </c>
      <c r="C58" s="20" t="s">
        <v>32</v>
      </c>
      <c r="D58" s="20">
        <v>2025</v>
      </c>
      <c r="E58" s="20" t="s">
        <v>55</v>
      </c>
      <c r="F58" s="20" t="s">
        <v>56</v>
      </c>
      <c r="G58" s="7" t="s">
        <v>1</v>
      </c>
      <c r="H58" s="8">
        <f t="shared" ref="H58:N58" si="10">SUM(H59:H62)</f>
        <v>3.1</v>
      </c>
      <c r="I58" s="8">
        <f t="shared" si="10"/>
        <v>3.1</v>
      </c>
      <c r="J58" s="8">
        <f t="shared" si="10"/>
        <v>0</v>
      </c>
      <c r="K58" s="8">
        <f t="shared" si="10"/>
        <v>0</v>
      </c>
      <c r="L58" s="8">
        <f t="shared" si="10"/>
        <v>0</v>
      </c>
      <c r="M58" s="8">
        <f t="shared" si="10"/>
        <v>0</v>
      </c>
      <c r="N58" s="8">
        <f t="shared" si="10"/>
        <v>0</v>
      </c>
      <c r="O58" s="20">
        <v>31304</v>
      </c>
      <c r="P58" s="20" t="s">
        <v>48</v>
      </c>
    </row>
    <row r="59" spans="1:16" x14ac:dyDescent="0.3">
      <c r="A59" s="20"/>
      <c r="B59" s="20"/>
      <c r="C59" s="20"/>
      <c r="D59" s="20"/>
      <c r="E59" s="20"/>
      <c r="F59" s="20"/>
      <c r="G59" s="7" t="s">
        <v>2</v>
      </c>
      <c r="H59" s="8">
        <f>SUM(I59:N59)</f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20"/>
      <c r="P59" s="20"/>
    </row>
    <row r="60" spans="1:16" ht="49.5" x14ac:dyDescent="0.3">
      <c r="A60" s="20"/>
      <c r="B60" s="20"/>
      <c r="C60" s="20"/>
      <c r="D60" s="20"/>
      <c r="E60" s="20"/>
      <c r="F60" s="20"/>
      <c r="G60" s="7" t="s">
        <v>3</v>
      </c>
      <c r="H60" s="8">
        <f>SUM(I60:N60)</f>
        <v>3.1</v>
      </c>
      <c r="I60" s="8">
        <v>3.1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20"/>
      <c r="P60" s="20"/>
    </row>
    <row r="61" spans="1:16" x14ac:dyDescent="0.3">
      <c r="A61" s="20"/>
      <c r="B61" s="20"/>
      <c r="C61" s="20"/>
      <c r="D61" s="20"/>
      <c r="E61" s="20"/>
      <c r="F61" s="20"/>
      <c r="G61" s="7" t="s">
        <v>4</v>
      </c>
      <c r="H61" s="8">
        <f>SUM(I61:N61)</f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20"/>
      <c r="P61" s="20"/>
    </row>
    <row r="62" spans="1:16" ht="33" x14ac:dyDescent="0.3">
      <c r="A62" s="20"/>
      <c r="B62" s="20"/>
      <c r="C62" s="20"/>
      <c r="D62" s="20"/>
      <c r="E62" s="20"/>
      <c r="F62" s="20"/>
      <c r="G62" s="7" t="s">
        <v>5</v>
      </c>
      <c r="H62" s="8">
        <f>SUM(I62:N62)</f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20"/>
      <c r="P62" s="20"/>
    </row>
    <row r="63" spans="1:16" ht="36.75" customHeight="1" x14ac:dyDescent="0.3">
      <c r="A63" s="20" t="s">
        <v>57</v>
      </c>
      <c r="B63" s="20" t="s">
        <v>46</v>
      </c>
      <c r="C63" s="20" t="s">
        <v>32</v>
      </c>
      <c r="D63" s="20">
        <v>2025</v>
      </c>
      <c r="E63" s="20"/>
      <c r="F63" s="20" t="s">
        <v>56</v>
      </c>
      <c r="G63" s="7" t="s">
        <v>1</v>
      </c>
      <c r="H63" s="8">
        <f t="shared" ref="H63:N63" si="11">SUM(H64:H67)</f>
        <v>30.4</v>
      </c>
      <c r="I63" s="8">
        <f t="shared" si="11"/>
        <v>30.4</v>
      </c>
      <c r="J63" s="8">
        <f t="shared" si="11"/>
        <v>0</v>
      </c>
      <c r="K63" s="8">
        <f t="shared" si="11"/>
        <v>0</v>
      </c>
      <c r="L63" s="8">
        <f t="shared" si="11"/>
        <v>0</v>
      </c>
      <c r="M63" s="8">
        <f t="shared" si="11"/>
        <v>0</v>
      </c>
      <c r="N63" s="8">
        <f t="shared" si="11"/>
        <v>0</v>
      </c>
      <c r="O63" s="20"/>
      <c r="P63" s="20" t="s">
        <v>48</v>
      </c>
    </row>
    <row r="64" spans="1:16" x14ac:dyDescent="0.3">
      <c r="A64" s="20"/>
      <c r="B64" s="20"/>
      <c r="C64" s="20"/>
      <c r="D64" s="20"/>
      <c r="E64" s="20"/>
      <c r="F64" s="20"/>
      <c r="G64" s="7" t="s">
        <v>2</v>
      </c>
      <c r="H64" s="8">
        <f>SUM(I64:N64)</f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20"/>
      <c r="P64" s="20"/>
    </row>
    <row r="65" spans="1:16" ht="49.5" x14ac:dyDescent="0.3">
      <c r="A65" s="20"/>
      <c r="B65" s="20"/>
      <c r="C65" s="20"/>
      <c r="D65" s="20"/>
      <c r="E65" s="20"/>
      <c r="F65" s="20"/>
      <c r="G65" s="7" t="s">
        <v>3</v>
      </c>
      <c r="H65" s="8">
        <f>SUM(I65:N65)</f>
        <v>30.4</v>
      </c>
      <c r="I65" s="8">
        <v>30.4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20"/>
      <c r="P65" s="20"/>
    </row>
    <row r="66" spans="1:16" x14ac:dyDescent="0.3">
      <c r="A66" s="20"/>
      <c r="B66" s="20"/>
      <c r="C66" s="20"/>
      <c r="D66" s="20"/>
      <c r="E66" s="20"/>
      <c r="F66" s="20"/>
      <c r="G66" s="7" t="s">
        <v>4</v>
      </c>
      <c r="H66" s="8">
        <f>SUM(I66:N66)</f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20"/>
      <c r="P66" s="20"/>
    </row>
    <row r="67" spans="1:16" ht="33" x14ac:dyDescent="0.3">
      <c r="A67" s="20"/>
      <c r="B67" s="20"/>
      <c r="C67" s="20"/>
      <c r="D67" s="20"/>
      <c r="E67" s="20"/>
      <c r="F67" s="20"/>
      <c r="G67" s="7" t="s">
        <v>5</v>
      </c>
      <c r="H67" s="8">
        <f>SUM(I67:N67)</f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20"/>
      <c r="P67" s="20"/>
    </row>
    <row r="68" spans="1:16" ht="36.75" customHeight="1" x14ac:dyDescent="0.3">
      <c r="A68" s="20" t="s">
        <v>58</v>
      </c>
      <c r="B68" s="20" t="s">
        <v>46</v>
      </c>
      <c r="C68" s="20" t="s">
        <v>32</v>
      </c>
      <c r="D68" s="20">
        <v>2028</v>
      </c>
      <c r="E68" s="20"/>
      <c r="F68" s="20" t="s">
        <v>56</v>
      </c>
      <c r="G68" s="7" t="s">
        <v>1</v>
      </c>
      <c r="H68" s="8">
        <f t="shared" ref="H68:N68" si="12">SUM(H69:H72)</f>
        <v>45</v>
      </c>
      <c r="I68" s="8">
        <f t="shared" si="12"/>
        <v>0</v>
      </c>
      <c r="J68" s="8">
        <f t="shared" si="12"/>
        <v>0</v>
      </c>
      <c r="K68" s="8">
        <f t="shared" si="12"/>
        <v>0</v>
      </c>
      <c r="L68" s="8">
        <f t="shared" si="12"/>
        <v>45</v>
      </c>
      <c r="M68" s="8">
        <f t="shared" si="12"/>
        <v>0</v>
      </c>
      <c r="N68" s="8">
        <f t="shared" si="12"/>
        <v>0</v>
      </c>
      <c r="O68" s="20"/>
      <c r="P68" s="20" t="s">
        <v>48</v>
      </c>
    </row>
    <row r="69" spans="1:16" x14ac:dyDescent="0.3">
      <c r="A69" s="20"/>
      <c r="B69" s="20"/>
      <c r="C69" s="20"/>
      <c r="D69" s="20"/>
      <c r="E69" s="20"/>
      <c r="F69" s="20"/>
      <c r="G69" s="7" t="s">
        <v>2</v>
      </c>
      <c r="H69" s="8">
        <f>SUM(I69:N69)</f>
        <v>44.5</v>
      </c>
      <c r="I69" s="8">
        <v>0</v>
      </c>
      <c r="J69" s="8">
        <v>0</v>
      </c>
      <c r="K69" s="8">
        <v>0</v>
      </c>
      <c r="L69" s="8">
        <v>44.5</v>
      </c>
      <c r="M69" s="8">
        <v>0</v>
      </c>
      <c r="N69" s="8">
        <v>0</v>
      </c>
      <c r="O69" s="20"/>
      <c r="P69" s="20"/>
    </row>
    <row r="70" spans="1:16" ht="49.5" x14ac:dyDescent="0.3">
      <c r="A70" s="20"/>
      <c r="B70" s="20"/>
      <c r="C70" s="20"/>
      <c r="D70" s="20"/>
      <c r="E70" s="20"/>
      <c r="F70" s="20"/>
      <c r="G70" s="7" t="s">
        <v>3</v>
      </c>
      <c r="H70" s="8">
        <f>SUM(I70:N70)</f>
        <v>0.5</v>
      </c>
      <c r="I70" s="8">
        <v>0</v>
      </c>
      <c r="J70" s="8">
        <v>0</v>
      </c>
      <c r="K70" s="8">
        <v>0</v>
      </c>
      <c r="L70" s="8">
        <v>0.5</v>
      </c>
      <c r="M70" s="8">
        <v>0</v>
      </c>
      <c r="N70" s="8">
        <v>0</v>
      </c>
      <c r="O70" s="20"/>
      <c r="P70" s="20"/>
    </row>
    <row r="71" spans="1:16" x14ac:dyDescent="0.3">
      <c r="A71" s="20"/>
      <c r="B71" s="20"/>
      <c r="C71" s="20"/>
      <c r="D71" s="20"/>
      <c r="E71" s="20"/>
      <c r="F71" s="20"/>
      <c r="G71" s="7" t="s">
        <v>4</v>
      </c>
      <c r="H71" s="8">
        <f>SUM(I71:N71)</f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20"/>
      <c r="P71" s="20"/>
    </row>
    <row r="72" spans="1:16" ht="33" x14ac:dyDescent="0.3">
      <c r="A72" s="20"/>
      <c r="B72" s="20"/>
      <c r="C72" s="20"/>
      <c r="D72" s="20"/>
      <c r="E72" s="20"/>
      <c r="F72" s="20"/>
      <c r="G72" s="7" t="s">
        <v>5</v>
      </c>
      <c r="H72" s="8">
        <f>SUM(I72:N72)</f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20"/>
      <c r="P72" s="20"/>
    </row>
    <row r="73" spans="1:16" ht="36.75" customHeight="1" x14ac:dyDescent="0.3">
      <c r="A73" s="20" t="s">
        <v>59</v>
      </c>
      <c r="B73" s="20" t="s">
        <v>46</v>
      </c>
      <c r="C73" s="20" t="s">
        <v>32</v>
      </c>
      <c r="D73" s="20">
        <v>2028</v>
      </c>
      <c r="E73" s="20"/>
      <c r="F73" s="20" t="s">
        <v>56</v>
      </c>
      <c r="G73" s="7" t="s">
        <v>1</v>
      </c>
      <c r="H73" s="8">
        <f t="shared" ref="H73:N73" si="13">SUM(H74:H77)</f>
        <v>60</v>
      </c>
      <c r="I73" s="8">
        <f t="shared" si="13"/>
        <v>0</v>
      </c>
      <c r="J73" s="8">
        <f t="shared" si="13"/>
        <v>0</v>
      </c>
      <c r="K73" s="8">
        <f t="shared" si="13"/>
        <v>0</v>
      </c>
      <c r="L73" s="8">
        <f t="shared" si="13"/>
        <v>60</v>
      </c>
      <c r="M73" s="8">
        <f t="shared" si="13"/>
        <v>0</v>
      </c>
      <c r="N73" s="8">
        <f t="shared" si="13"/>
        <v>0</v>
      </c>
      <c r="O73" s="20"/>
      <c r="P73" s="20" t="s">
        <v>48</v>
      </c>
    </row>
    <row r="74" spans="1:16" x14ac:dyDescent="0.3">
      <c r="A74" s="20"/>
      <c r="B74" s="20"/>
      <c r="C74" s="20"/>
      <c r="D74" s="20"/>
      <c r="E74" s="20"/>
      <c r="F74" s="20"/>
      <c r="G74" s="7" t="s">
        <v>2</v>
      </c>
      <c r="H74" s="8">
        <f>SUM(I74:N74)</f>
        <v>59.4</v>
      </c>
      <c r="I74" s="8">
        <v>0</v>
      </c>
      <c r="J74" s="8">
        <v>0</v>
      </c>
      <c r="K74" s="8">
        <v>0</v>
      </c>
      <c r="L74" s="8">
        <v>59.4</v>
      </c>
      <c r="M74" s="8">
        <v>0</v>
      </c>
      <c r="N74" s="8">
        <v>0</v>
      </c>
      <c r="O74" s="20"/>
      <c r="P74" s="20"/>
    </row>
    <row r="75" spans="1:16" ht="49.5" x14ac:dyDescent="0.3">
      <c r="A75" s="20"/>
      <c r="B75" s="20"/>
      <c r="C75" s="20"/>
      <c r="D75" s="20"/>
      <c r="E75" s="20"/>
      <c r="F75" s="20"/>
      <c r="G75" s="7" t="s">
        <v>3</v>
      </c>
      <c r="H75" s="8">
        <f>SUM(I75:N75)</f>
        <v>0.6</v>
      </c>
      <c r="I75" s="8">
        <v>0</v>
      </c>
      <c r="J75" s="8">
        <v>0</v>
      </c>
      <c r="K75" s="8">
        <v>0</v>
      </c>
      <c r="L75" s="8">
        <v>0.6</v>
      </c>
      <c r="M75" s="8">
        <v>0</v>
      </c>
      <c r="N75" s="8">
        <v>0</v>
      </c>
      <c r="O75" s="20"/>
      <c r="P75" s="20"/>
    </row>
    <row r="76" spans="1:16" x14ac:dyDescent="0.3">
      <c r="A76" s="20"/>
      <c r="B76" s="20"/>
      <c r="C76" s="20"/>
      <c r="D76" s="20"/>
      <c r="E76" s="20"/>
      <c r="F76" s="20"/>
      <c r="G76" s="7" t="s">
        <v>4</v>
      </c>
      <c r="H76" s="8">
        <f>SUM(I76:N76)</f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20"/>
      <c r="P76" s="20"/>
    </row>
    <row r="77" spans="1:16" ht="33" x14ac:dyDescent="0.3">
      <c r="A77" s="20"/>
      <c r="B77" s="20"/>
      <c r="C77" s="20"/>
      <c r="D77" s="20"/>
      <c r="E77" s="20"/>
      <c r="F77" s="20"/>
      <c r="G77" s="7" t="s">
        <v>5</v>
      </c>
      <c r="H77" s="8">
        <f>SUM(I77:N77)</f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20"/>
      <c r="P77" s="20"/>
    </row>
    <row r="78" spans="1:16" ht="36.75" customHeight="1" x14ac:dyDescent="0.3">
      <c r="A78" s="20" t="s">
        <v>60</v>
      </c>
      <c r="B78" s="20" t="s">
        <v>46</v>
      </c>
      <c r="C78" s="20" t="s">
        <v>32</v>
      </c>
      <c r="D78" s="20">
        <v>2028</v>
      </c>
      <c r="E78" s="20"/>
      <c r="F78" s="20" t="s">
        <v>56</v>
      </c>
      <c r="G78" s="7" t="s">
        <v>1</v>
      </c>
      <c r="H78" s="8">
        <f t="shared" ref="H78:N78" si="14">SUM(H79:H82)</f>
        <v>43.9</v>
      </c>
      <c r="I78" s="8">
        <f t="shared" si="14"/>
        <v>0</v>
      </c>
      <c r="J78" s="8">
        <f t="shared" si="14"/>
        <v>0</v>
      </c>
      <c r="K78" s="8">
        <f t="shared" si="14"/>
        <v>0</v>
      </c>
      <c r="L78" s="8">
        <f t="shared" si="14"/>
        <v>43.9</v>
      </c>
      <c r="M78" s="8">
        <f t="shared" si="14"/>
        <v>0</v>
      </c>
      <c r="N78" s="8">
        <f t="shared" si="14"/>
        <v>0</v>
      </c>
      <c r="O78" s="20"/>
      <c r="P78" s="20" t="s">
        <v>48</v>
      </c>
    </row>
    <row r="79" spans="1:16" x14ac:dyDescent="0.3">
      <c r="A79" s="20"/>
      <c r="B79" s="20"/>
      <c r="C79" s="20"/>
      <c r="D79" s="20"/>
      <c r="E79" s="20"/>
      <c r="F79" s="20"/>
      <c r="G79" s="7" t="s">
        <v>2</v>
      </c>
      <c r="H79" s="8">
        <f>SUM(I79:N79)</f>
        <v>43.5</v>
      </c>
      <c r="I79" s="8">
        <v>0</v>
      </c>
      <c r="J79" s="8">
        <v>0</v>
      </c>
      <c r="K79" s="8">
        <v>0</v>
      </c>
      <c r="L79" s="8">
        <v>43.5</v>
      </c>
      <c r="M79" s="8">
        <v>0</v>
      </c>
      <c r="N79" s="8">
        <v>0</v>
      </c>
      <c r="O79" s="20"/>
      <c r="P79" s="20"/>
    </row>
    <row r="80" spans="1:16" ht="49.5" x14ac:dyDescent="0.3">
      <c r="A80" s="20"/>
      <c r="B80" s="20"/>
      <c r="C80" s="20"/>
      <c r="D80" s="20"/>
      <c r="E80" s="20"/>
      <c r="F80" s="20"/>
      <c r="G80" s="7" t="s">
        <v>3</v>
      </c>
      <c r="H80" s="8">
        <f>SUM(I80:N80)</f>
        <v>0.4</v>
      </c>
      <c r="I80" s="8">
        <v>0</v>
      </c>
      <c r="J80" s="8">
        <v>0</v>
      </c>
      <c r="K80" s="8">
        <v>0</v>
      </c>
      <c r="L80" s="8">
        <v>0.4</v>
      </c>
      <c r="M80" s="8">
        <v>0</v>
      </c>
      <c r="N80" s="8">
        <v>0</v>
      </c>
      <c r="O80" s="20"/>
      <c r="P80" s="20"/>
    </row>
    <row r="81" spans="1:16" x14ac:dyDescent="0.3">
      <c r="A81" s="20"/>
      <c r="B81" s="20"/>
      <c r="C81" s="20"/>
      <c r="D81" s="20"/>
      <c r="E81" s="20"/>
      <c r="F81" s="20"/>
      <c r="G81" s="7" t="s">
        <v>4</v>
      </c>
      <c r="H81" s="8">
        <f>SUM(I81:N81)</f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20"/>
      <c r="P81" s="20"/>
    </row>
    <row r="82" spans="1:16" ht="33" x14ac:dyDescent="0.3">
      <c r="A82" s="20"/>
      <c r="B82" s="20"/>
      <c r="C82" s="20"/>
      <c r="D82" s="20"/>
      <c r="E82" s="20"/>
      <c r="F82" s="20"/>
      <c r="G82" s="7" t="s">
        <v>5</v>
      </c>
      <c r="H82" s="8">
        <f>SUM(I82:N82)</f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20"/>
      <c r="P82" s="20"/>
    </row>
    <row r="83" spans="1:16" ht="39" customHeight="1" x14ac:dyDescent="0.3">
      <c r="A83" s="20" t="s">
        <v>61</v>
      </c>
      <c r="B83" s="20" t="s">
        <v>46</v>
      </c>
      <c r="C83" s="20" t="s">
        <v>32</v>
      </c>
      <c r="D83" s="20" t="s">
        <v>6</v>
      </c>
      <c r="E83" s="20"/>
      <c r="F83" s="20" t="s">
        <v>62</v>
      </c>
      <c r="G83" s="7" t="s">
        <v>1</v>
      </c>
      <c r="H83" s="8">
        <f t="shared" ref="H83:N83" si="15">SUM(H84:H87)</f>
        <v>111.8</v>
      </c>
      <c r="I83" s="8">
        <f t="shared" si="15"/>
        <v>0</v>
      </c>
      <c r="J83" s="8">
        <f t="shared" si="15"/>
        <v>55.9</v>
      </c>
      <c r="K83" s="8">
        <f t="shared" si="15"/>
        <v>55.9</v>
      </c>
      <c r="L83" s="8">
        <f t="shared" si="15"/>
        <v>0</v>
      </c>
      <c r="M83" s="8">
        <f t="shared" si="15"/>
        <v>0</v>
      </c>
      <c r="N83" s="8">
        <f t="shared" si="15"/>
        <v>0</v>
      </c>
      <c r="O83" s="20">
        <v>31304</v>
      </c>
      <c r="P83" s="20" t="s">
        <v>48</v>
      </c>
    </row>
    <row r="84" spans="1:16" x14ac:dyDescent="0.3">
      <c r="A84" s="20"/>
      <c r="B84" s="20"/>
      <c r="C84" s="20"/>
      <c r="D84" s="20"/>
      <c r="E84" s="20"/>
      <c r="F84" s="20"/>
      <c r="G84" s="7" t="s">
        <v>2</v>
      </c>
      <c r="H84" s="8">
        <f>SUM(I84:N84)</f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20"/>
      <c r="P84" s="20"/>
    </row>
    <row r="85" spans="1:16" ht="49.5" x14ac:dyDescent="0.3">
      <c r="A85" s="20"/>
      <c r="B85" s="20"/>
      <c r="C85" s="20"/>
      <c r="D85" s="20"/>
      <c r="E85" s="20"/>
      <c r="F85" s="20"/>
      <c r="G85" s="7" t="s">
        <v>3</v>
      </c>
      <c r="H85" s="8">
        <f>SUM(I85:N85)</f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20"/>
      <c r="P85" s="20"/>
    </row>
    <row r="86" spans="1:16" x14ac:dyDescent="0.3">
      <c r="A86" s="20"/>
      <c r="B86" s="20"/>
      <c r="C86" s="20"/>
      <c r="D86" s="20"/>
      <c r="E86" s="20"/>
      <c r="F86" s="20"/>
      <c r="G86" s="7" t="s">
        <v>4</v>
      </c>
      <c r="H86" s="8">
        <f>SUM(I86:N86)</f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20"/>
      <c r="P86" s="20"/>
    </row>
    <row r="87" spans="1:16" ht="33" x14ac:dyDescent="0.3">
      <c r="A87" s="20"/>
      <c r="B87" s="20"/>
      <c r="C87" s="20"/>
      <c r="D87" s="20"/>
      <c r="E87" s="20"/>
      <c r="F87" s="20"/>
      <c r="G87" s="7" t="s">
        <v>5</v>
      </c>
      <c r="H87" s="8">
        <f>SUM(I87:N87)</f>
        <v>111.8</v>
      </c>
      <c r="I87" s="8">
        <v>0</v>
      </c>
      <c r="J87" s="8">
        <v>55.9</v>
      </c>
      <c r="K87" s="8">
        <v>55.9</v>
      </c>
      <c r="L87" s="8">
        <v>0</v>
      </c>
      <c r="M87" s="8">
        <v>0</v>
      </c>
      <c r="N87" s="8">
        <v>0</v>
      </c>
      <c r="O87" s="20"/>
      <c r="P87" s="20"/>
    </row>
    <row r="88" spans="1:16" ht="36.75" customHeight="1" x14ac:dyDescent="0.3">
      <c r="A88" s="20" t="s">
        <v>63</v>
      </c>
      <c r="B88" s="20" t="s">
        <v>46</v>
      </c>
      <c r="C88" s="20" t="s">
        <v>32</v>
      </c>
      <c r="D88" s="20" t="s">
        <v>21</v>
      </c>
      <c r="E88" s="20"/>
      <c r="F88" s="20" t="s">
        <v>47</v>
      </c>
      <c r="G88" s="7" t="s">
        <v>1</v>
      </c>
      <c r="H88" s="8">
        <f t="shared" ref="H88:N88" si="16">SUM(H89:H92)</f>
        <v>269</v>
      </c>
      <c r="I88" s="8">
        <f t="shared" si="16"/>
        <v>0</v>
      </c>
      <c r="J88" s="8">
        <f t="shared" si="16"/>
        <v>0</v>
      </c>
      <c r="K88" s="8">
        <f t="shared" si="16"/>
        <v>0</v>
      </c>
      <c r="L88" s="8">
        <f t="shared" si="16"/>
        <v>146.6</v>
      </c>
      <c r="M88" s="8">
        <f t="shared" si="16"/>
        <v>122.4</v>
      </c>
      <c r="N88" s="8">
        <f t="shared" si="16"/>
        <v>0</v>
      </c>
      <c r="O88" s="20">
        <v>31304</v>
      </c>
      <c r="P88" s="20" t="s">
        <v>48</v>
      </c>
    </row>
    <row r="89" spans="1:16" x14ac:dyDescent="0.3">
      <c r="A89" s="20"/>
      <c r="B89" s="20"/>
      <c r="C89" s="20"/>
      <c r="D89" s="20"/>
      <c r="E89" s="20"/>
      <c r="F89" s="20"/>
      <c r="G89" s="7" t="s">
        <v>2</v>
      </c>
      <c r="H89" s="8">
        <f>SUM(I89:N89)</f>
        <v>228.6</v>
      </c>
      <c r="I89" s="8">
        <v>0</v>
      </c>
      <c r="J89" s="8">
        <v>0</v>
      </c>
      <c r="K89" s="8">
        <v>0</v>
      </c>
      <c r="L89" s="8">
        <v>124.6</v>
      </c>
      <c r="M89" s="8">
        <v>104</v>
      </c>
      <c r="N89" s="8">
        <v>0</v>
      </c>
      <c r="O89" s="20"/>
      <c r="P89" s="20"/>
    </row>
    <row r="90" spans="1:16" ht="49.5" x14ac:dyDescent="0.3">
      <c r="A90" s="20"/>
      <c r="B90" s="20"/>
      <c r="C90" s="20"/>
      <c r="D90" s="20"/>
      <c r="E90" s="20"/>
      <c r="F90" s="20"/>
      <c r="G90" s="7" t="s">
        <v>3</v>
      </c>
      <c r="H90" s="8">
        <f>SUM(I90:N90)</f>
        <v>40.4</v>
      </c>
      <c r="I90" s="8">
        <v>0</v>
      </c>
      <c r="J90" s="8">
        <v>0</v>
      </c>
      <c r="K90" s="8">
        <v>0</v>
      </c>
      <c r="L90" s="8">
        <v>22</v>
      </c>
      <c r="M90" s="8">
        <v>18.399999999999999</v>
      </c>
      <c r="N90" s="8">
        <v>0</v>
      </c>
      <c r="O90" s="20"/>
      <c r="P90" s="20"/>
    </row>
    <row r="91" spans="1:16" x14ac:dyDescent="0.3">
      <c r="A91" s="20"/>
      <c r="B91" s="20"/>
      <c r="C91" s="20"/>
      <c r="D91" s="20"/>
      <c r="E91" s="20"/>
      <c r="F91" s="20"/>
      <c r="G91" s="7" t="s">
        <v>4</v>
      </c>
      <c r="H91" s="8">
        <f>SUM(I91:N91)</f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20"/>
      <c r="P91" s="20"/>
    </row>
    <row r="92" spans="1:16" ht="33" x14ac:dyDescent="0.3">
      <c r="A92" s="20"/>
      <c r="B92" s="20"/>
      <c r="C92" s="20"/>
      <c r="D92" s="20"/>
      <c r="E92" s="20"/>
      <c r="F92" s="20"/>
      <c r="G92" s="7" t="s">
        <v>5</v>
      </c>
      <c r="H92" s="8">
        <f>SUM(I92:N92)</f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20"/>
      <c r="P92" s="20"/>
    </row>
    <row r="93" spans="1:16" ht="36.75" customHeight="1" x14ac:dyDescent="0.3">
      <c r="A93" s="20" t="s">
        <v>64</v>
      </c>
      <c r="B93" s="20" t="s">
        <v>65</v>
      </c>
      <c r="C93" s="20" t="s">
        <v>32</v>
      </c>
      <c r="D93" s="20">
        <v>2026</v>
      </c>
      <c r="E93" s="20"/>
      <c r="F93" s="20" t="s">
        <v>66</v>
      </c>
      <c r="G93" s="7" t="s">
        <v>1</v>
      </c>
      <c r="H93" s="8">
        <f t="shared" ref="H93:N93" si="17">SUM(H94:H97)</f>
        <v>10</v>
      </c>
      <c r="I93" s="8">
        <f t="shared" si="17"/>
        <v>0</v>
      </c>
      <c r="J93" s="8">
        <f t="shared" si="17"/>
        <v>10</v>
      </c>
      <c r="K93" s="8">
        <f t="shared" si="17"/>
        <v>0</v>
      </c>
      <c r="L93" s="8">
        <f t="shared" si="17"/>
        <v>0</v>
      </c>
      <c r="M93" s="8">
        <f t="shared" si="17"/>
        <v>0</v>
      </c>
      <c r="N93" s="8">
        <f t="shared" si="17"/>
        <v>0</v>
      </c>
      <c r="O93" s="20">
        <v>14500</v>
      </c>
      <c r="P93" s="20" t="s">
        <v>67</v>
      </c>
    </row>
    <row r="94" spans="1:16" x14ac:dyDescent="0.3">
      <c r="A94" s="20"/>
      <c r="B94" s="20"/>
      <c r="C94" s="20"/>
      <c r="D94" s="20"/>
      <c r="E94" s="20"/>
      <c r="F94" s="20"/>
      <c r="G94" s="7" t="s">
        <v>2</v>
      </c>
      <c r="H94" s="8">
        <f>SUM(I94:N94)</f>
        <v>9.9</v>
      </c>
      <c r="I94" s="8">
        <v>0</v>
      </c>
      <c r="J94" s="8">
        <v>9.9</v>
      </c>
      <c r="K94" s="8">
        <v>0</v>
      </c>
      <c r="L94" s="8">
        <v>0</v>
      </c>
      <c r="M94" s="8">
        <v>0</v>
      </c>
      <c r="N94" s="8">
        <v>0</v>
      </c>
      <c r="O94" s="20"/>
      <c r="P94" s="20"/>
    </row>
    <row r="95" spans="1:16" ht="49.5" x14ac:dyDescent="0.3">
      <c r="A95" s="20"/>
      <c r="B95" s="20"/>
      <c r="C95" s="20"/>
      <c r="D95" s="20"/>
      <c r="E95" s="20"/>
      <c r="F95" s="20"/>
      <c r="G95" s="7" t="s">
        <v>3</v>
      </c>
      <c r="H95" s="8">
        <f>SUM(I95:N95)</f>
        <v>0.1</v>
      </c>
      <c r="I95" s="8">
        <v>0</v>
      </c>
      <c r="J95" s="8">
        <v>0.1</v>
      </c>
      <c r="K95" s="8">
        <v>0</v>
      </c>
      <c r="L95" s="8">
        <v>0</v>
      </c>
      <c r="M95" s="8">
        <v>0</v>
      </c>
      <c r="N95" s="8">
        <v>0</v>
      </c>
      <c r="O95" s="20"/>
      <c r="P95" s="20"/>
    </row>
    <row r="96" spans="1:16" x14ac:dyDescent="0.3">
      <c r="A96" s="20"/>
      <c r="B96" s="20"/>
      <c r="C96" s="20"/>
      <c r="D96" s="20"/>
      <c r="E96" s="20"/>
      <c r="F96" s="20"/>
      <c r="G96" s="7" t="s">
        <v>4</v>
      </c>
      <c r="H96" s="8">
        <f>SUM(I96:N96)</f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20"/>
      <c r="P96" s="20"/>
    </row>
    <row r="97" spans="1:16" ht="33" x14ac:dyDescent="0.3">
      <c r="A97" s="20"/>
      <c r="B97" s="20"/>
      <c r="C97" s="20"/>
      <c r="D97" s="20"/>
      <c r="E97" s="20"/>
      <c r="F97" s="20"/>
      <c r="G97" s="7" t="s">
        <v>5</v>
      </c>
      <c r="H97" s="8">
        <f>SUM(I97:N97)</f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20"/>
      <c r="P97" s="20"/>
    </row>
    <row r="98" spans="1:16" ht="36.75" customHeight="1" x14ac:dyDescent="0.3">
      <c r="A98" s="20" t="s">
        <v>68</v>
      </c>
      <c r="B98" s="20" t="s">
        <v>46</v>
      </c>
      <c r="C98" s="20" t="s">
        <v>32</v>
      </c>
      <c r="D98" s="20">
        <v>2026</v>
      </c>
      <c r="E98" s="20"/>
      <c r="F98" s="20" t="s">
        <v>56</v>
      </c>
      <c r="G98" s="7" t="s">
        <v>1</v>
      </c>
      <c r="H98" s="8">
        <f t="shared" ref="H98:N98" si="18">SUM(H99:H102)</f>
        <v>49</v>
      </c>
      <c r="I98" s="8">
        <f t="shared" si="18"/>
        <v>0</v>
      </c>
      <c r="J98" s="8">
        <f t="shared" si="18"/>
        <v>49</v>
      </c>
      <c r="K98" s="8">
        <f t="shared" si="18"/>
        <v>0</v>
      </c>
      <c r="L98" s="8">
        <f t="shared" si="18"/>
        <v>0</v>
      </c>
      <c r="M98" s="8">
        <f t="shared" si="18"/>
        <v>0</v>
      </c>
      <c r="N98" s="8">
        <f t="shared" si="18"/>
        <v>0</v>
      </c>
      <c r="O98" s="20"/>
      <c r="P98" s="20" t="s">
        <v>48</v>
      </c>
    </row>
    <row r="99" spans="1:16" x14ac:dyDescent="0.3">
      <c r="A99" s="20"/>
      <c r="B99" s="20"/>
      <c r="C99" s="20"/>
      <c r="D99" s="20"/>
      <c r="E99" s="20"/>
      <c r="F99" s="20"/>
      <c r="G99" s="7" t="s">
        <v>2</v>
      </c>
      <c r="H99" s="8">
        <f>SUM(I99:N99)</f>
        <v>48.5</v>
      </c>
      <c r="I99" s="8">
        <v>0</v>
      </c>
      <c r="J99" s="8">
        <v>48.5</v>
      </c>
      <c r="K99" s="8">
        <v>0</v>
      </c>
      <c r="L99" s="8">
        <v>0</v>
      </c>
      <c r="M99" s="8">
        <v>0</v>
      </c>
      <c r="N99" s="8">
        <v>0</v>
      </c>
      <c r="O99" s="20"/>
      <c r="P99" s="20"/>
    </row>
    <row r="100" spans="1:16" ht="49.5" x14ac:dyDescent="0.3">
      <c r="A100" s="20"/>
      <c r="B100" s="20"/>
      <c r="C100" s="20"/>
      <c r="D100" s="20"/>
      <c r="E100" s="20"/>
      <c r="F100" s="20"/>
      <c r="G100" s="7" t="s">
        <v>3</v>
      </c>
      <c r="H100" s="8">
        <f>SUM(I100:N100)</f>
        <v>0.5</v>
      </c>
      <c r="I100" s="8">
        <v>0</v>
      </c>
      <c r="J100" s="8">
        <v>0.5</v>
      </c>
      <c r="K100" s="8">
        <v>0</v>
      </c>
      <c r="L100" s="8">
        <v>0</v>
      </c>
      <c r="M100" s="8">
        <v>0</v>
      </c>
      <c r="N100" s="8">
        <v>0</v>
      </c>
      <c r="O100" s="20"/>
      <c r="P100" s="20"/>
    </row>
    <row r="101" spans="1:16" x14ac:dyDescent="0.3">
      <c r="A101" s="20"/>
      <c r="B101" s="20"/>
      <c r="C101" s="20"/>
      <c r="D101" s="20"/>
      <c r="E101" s="20"/>
      <c r="F101" s="20"/>
      <c r="G101" s="7" t="s">
        <v>4</v>
      </c>
      <c r="H101" s="8">
        <f>SUM(I101:N101)</f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20"/>
      <c r="P101" s="20"/>
    </row>
    <row r="102" spans="1:16" ht="33" x14ac:dyDescent="0.3">
      <c r="A102" s="20"/>
      <c r="B102" s="20"/>
      <c r="C102" s="20"/>
      <c r="D102" s="20"/>
      <c r="E102" s="20"/>
      <c r="F102" s="20"/>
      <c r="G102" s="7" t="s">
        <v>5</v>
      </c>
      <c r="H102" s="8">
        <f>SUM(I102:N102)</f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20"/>
      <c r="P102" s="20"/>
    </row>
    <row r="103" spans="1:16" ht="36.75" customHeight="1" x14ac:dyDescent="0.3">
      <c r="A103" s="20" t="s">
        <v>69</v>
      </c>
      <c r="B103" s="20" t="s">
        <v>46</v>
      </c>
      <c r="C103" s="20" t="s">
        <v>32</v>
      </c>
      <c r="D103" s="20">
        <v>2029</v>
      </c>
      <c r="E103" s="20"/>
      <c r="F103" s="20" t="s">
        <v>56</v>
      </c>
      <c r="G103" s="7" t="s">
        <v>1</v>
      </c>
      <c r="H103" s="8">
        <f t="shared" ref="H103:N103" si="19">SUM(H104:H107)</f>
        <v>75</v>
      </c>
      <c r="I103" s="8">
        <f t="shared" si="19"/>
        <v>0</v>
      </c>
      <c r="J103" s="8">
        <f t="shared" si="19"/>
        <v>0</v>
      </c>
      <c r="K103" s="8">
        <f t="shared" si="19"/>
        <v>0</v>
      </c>
      <c r="L103" s="8">
        <f t="shared" si="19"/>
        <v>0</v>
      </c>
      <c r="M103" s="8">
        <f t="shared" si="19"/>
        <v>75</v>
      </c>
      <c r="N103" s="8">
        <f t="shared" si="19"/>
        <v>0</v>
      </c>
      <c r="O103" s="20"/>
      <c r="P103" s="20" t="s">
        <v>48</v>
      </c>
    </row>
    <row r="104" spans="1:16" x14ac:dyDescent="0.3">
      <c r="A104" s="20"/>
      <c r="B104" s="20"/>
      <c r="C104" s="20"/>
      <c r="D104" s="20"/>
      <c r="E104" s="20"/>
      <c r="F104" s="20"/>
      <c r="G104" s="7" t="s">
        <v>2</v>
      </c>
      <c r="H104" s="8">
        <f>SUM(I104:N104)</f>
        <v>74.2</v>
      </c>
      <c r="I104" s="8">
        <v>0</v>
      </c>
      <c r="J104" s="8">
        <v>0</v>
      </c>
      <c r="K104" s="8">
        <v>0</v>
      </c>
      <c r="L104" s="8">
        <v>0</v>
      </c>
      <c r="M104" s="8">
        <v>74.2</v>
      </c>
      <c r="N104" s="8">
        <v>0</v>
      </c>
      <c r="O104" s="20"/>
      <c r="P104" s="20"/>
    </row>
    <row r="105" spans="1:16" ht="49.5" x14ac:dyDescent="0.3">
      <c r="A105" s="20"/>
      <c r="B105" s="20"/>
      <c r="C105" s="20"/>
      <c r="D105" s="20"/>
      <c r="E105" s="20"/>
      <c r="F105" s="20"/>
      <c r="G105" s="7" t="s">
        <v>3</v>
      </c>
      <c r="H105" s="8">
        <f>SUM(I105:N105)</f>
        <v>0.8</v>
      </c>
      <c r="I105" s="8">
        <v>0</v>
      </c>
      <c r="J105" s="8">
        <v>0</v>
      </c>
      <c r="K105" s="8">
        <v>0</v>
      </c>
      <c r="L105" s="8">
        <v>0</v>
      </c>
      <c r="M105" s="8">
        <v>0.8</v>
      </c>
      <c r="N105" s="8">
        <v>0</v>
      </c>
      <c r="O105" s="20"/>
      <c r="P105" s="20"/>
    </row>
    <row r="106" spans="1:16" x14ac:dyDescent="0.3">
      <c r="A106" s="20"/>
      <c r="B106" s="20"/>
      <c r="C106" s="20"/>
      <c r="D106" s="20"/>
      <c r="E106" s="20"/>
      <c r="F106" s="20"/>
      <c r="G106" s="7" t="s">
        <v>4</v>
      </c>
      <c r="H106" s="8">
        <f>SUM(I106:N106)</f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20"/>
      <c r="P106" s="20"/>
    </row>
    <row r="107" spans="1:16" ht="33" x14ac:dyDescent="0.3">
      <c r="A107" s="20"/>
      <c r="B107" s="20"/>
      <c r="C107" s="20"/>
      <c r="D107" s="20"/>
      <c r="E107" s="20"/>
      <c r="F107" s="20"/>
      <c r="G107" s="7" t="s">
        <v>5</v>
      </c>
      <c r="H107" s="8">
        <f>SUM(I107:N107)</f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20"/>
      <c r="P107" s="20"/>
    </row>
    <row r="108" spans="1:16" ht="36.75" customHeight="1" x14ac:dyDescent="0.3">
      <c r="A108" s="20" t="s">
        <v>70</v>
      </c>
      <c r="B108" s="20" t="s">
        <v>46</v>
      </c>
      <c r="C108" s="20" t="s">
        <v>32</v>
      </c>
      <c r="D108" s="20">
        <v>2029</v>
      </c>
      <c r="E108" s="20"/>
      <c r="F108" s="20" t="s">
        <v>56</v>
      </c>
      <c r="G108" s="7" t="s">
        <v>1</v>
      </c>
      <c r="H108" s="8">
        <f t="shared" ref="H108:N108" si="20">SUM(H109:H112)</f>
        <v>42.9</v>
      </c>
      <c r="I108" s="8">
        <f t="shared" si="20"/>
        <v>0</v>
      </c>
      <c r="J108" s="8">
        <f t="shared" si="20"/>
        <v>0</v>
      </c>
      <c r="K108" s="8">
        <f t="shared" si="20"/>
        <v>0</v>
      </c>
      <c r="L108" s="8">
        <f t="shared" si="20"/>
        <v>0</v>
      </c>
      <c r="M108" s="8">
        <f t="shared" si="20"/>
        <v>42.9</v>
      </c>
      <c r="N108" s="8">
        <f t="shared" si="20"/>
        <v>0</v>
      </c>
      <c r="O108" s="20"/>
      <c r="P108" s="20" t="s">
        <v>48</v>
      </c>
    </row>
    <row r="109" spans="1:16" x14ac:dyDescent="0.3">
      <c r="A109" s="20"/>
      <c r="B109" s="20"/>
      <c r="C109" s="20"/>
      <c r="D109" s="20"/>
      <c r="E109" s="20"/>
      <c r="F109" s="20"/>
      <c r="G109" s="7" t="s">
        <v>2</v>
      </c>
      <c r="H109" s="8">
        <f>SUM(I109:N109)</f>
        <v>42.5</v>
      </c>
      <c r="I109" s="8">
        <v>0</v>
      </c>
      <c r="J109" s="8">
        <v>0</v>
      </c>
      <c r="K109" s="8">
        <v>0</v>
      </c>
      <c r="L109" s="8">
        <v>0</v>
      </c>
      <c r="M109" s="8">
        <v>42.5</v>
      </c>
      <c r="N109" s="8">
        <v>0</v>
      </c>
      <c r="O109" s="20"/>
      <c r="P109" s="20"/>
    </row>
    <row r="110" spans="1:16" ht="49.5" x14ac:dyDescent="0.3">
      <c r="A110" s="20"/>
      <c r="B110" s="20"/>
      <c r="C110" s="20"/>
      <c r="D110" s="20"/>
      <c r="E110" s="20"/>
      <c r="F110" s="20"/>
      <c r="G110" s="7" t="s">
        <v>3</v>
      </c>
      <c r="H110" s="8">
        <f>SUM(I110:N110)</f>
        <v>0.4</v>
      </c>
      <c r="I110" s="8">
        <v>0</v>
      </c>
      <c r="J110" s="8">
        <v>0</v>
      </c>
      <c r="K110" s="8">
        <v>0</v>
      </c>
      <c r="L110" s="8">
        <v>0</v>
      </c>
      <c r="M110" s="8">
        <v>0.4</v>
      </c>
      <c r="N110" s="8">
        <v>0</v>
      </c>
      <c r="O110" s="20"/>
      <c r="P110" s="20"/>
    </row>
    <row r="111" spans="1:16" x14ac:dyDescent="0.3">
      <c r="A111" s="20"/>
      <c r="B111" s="20"/>
      <c r="C111" s="20"/>
      <c r="D111" s="20"/>
      <c r="E111" s="20"/>
      <c r="F111" s="20"/>
      <c r="G111" s="7" t="s">
        <v>4</v>
      </c>
      <c r="H111" s="8">
        <f>SUM(I111:N111)</f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20"/>
      <c r="P111" s="20"/>
    </row>
    <row r="112" spans="1:16" ht="33" x14ac:dyDescent="0.3">
      <c r="A112" s="20"/>
      <c r="B112" s="20"/>
      <c r="C112" s="20"/>
      <c r="D112" s="20"/>
      <c r="E112" s="20"/>
      <c r="F112" s="20"/>
      <c r="G112" s="7" t="s">
        <v>5</v>
      </c>
      <c r="H112" s="8">
        <f>SUM(I112:N112)</f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20"/>
      <c r="P112" s="20"/>
    </row>
    <row r="113" spans="1:16" ht="36.75" customHeight="1" x14ac:dyDescent="0.3">
      <c r="A113" s="20" t="s">
        <v>71</v>
      </c>
      <c r="B113" s="20" t="s">
        <v>46</v>
      </c>
      <c r="C113" s="20" t="s">
        <v>32</v>
      </c>
      <c r="D113" s="20">
        <v>2029</v>
      </c>
      <c r="E113" s="20"/>
      <c r="F113" s="20" t="s">
        <v>56</v>
      </c>
      <c r="G113" s="7" t="s">
        <v>1</v>
      </c>
      <c r="H113" s="8">
        <f t="shared" ref="H113:N113" si="21">SUM(H114:H117)</f>
        <v>72.900000000000006</v>
      </c>
      <c r="I113" s="8">
        <f t="shared" si="21"/>
        <v>0</v>
      </c>
      <c r="J113" s="8">
        <f t="shared" si="21"/>
        <v>0</v>
      </c>
      <c r="K113" s="8">
        <f t="shared" si="21"/>
        <v>0</v>
      </c>
      <c r="L113" s="8">
        <f t="shared" si="21"/>
        <v>0</v>
      </c>
      <c r="M113" s="8">
        <f t="shared" si="21"/>
        <v>72.900000000000006</v>
      </c>
      <c r="N113" s="8">
        <f t="shared" si="21"/>
        <v>0</v>
      </c>
      <c r="O113" s="20"/>
      <c r="P113" s="20" t="s">
        <v>48</v>
      </c>
    </row>
    <row r="114" spans="1:16" x14ac:dyDescent="0.3">
      <c r="A114" s="20"/>
      <c r="B114" s="20"/>
      <c r="C114" s="20"/>
      <c r="D114" s="20"/>
      <c r="E114" s="20"/>
      <c r="F114" s="20"/>
      <c r="G114" s="7" t="s">
        <v>2</v>
      </c>
      <c r="H114" s="8">
        <f>SUM(I114:N114)</f>
        <v>72.2</v>
      </c>
      <c r="I114" s="8">
        <v>0</v>
      </c>
      <c r="J114" s="8">
        <v>0</v>
      </c>
      <c r="K114" s="8">
        <v>0</v>
      </c>
      <c r="L114" s="8">
        <v>0</v>
      </c>
      <c r="M114" s="8">
        <v>72.2</v>
      </c>
      <c r="N114" s="8">
        <v>0</v>
      </c>
      <c r="O114" s="20"/>
      <c r="P114" s="20"/>
    </row>
    <row r="115" spans="1:16" ht="49.5" x14ac:dyDescent="0.3">
      <c r="A115" s="20"/>
      <c r="B115" s="20"/>
      <c r="C115" s="20"/>
      <c r="D115" s="20"/>
      <c r="E115" s="20"/>
      <c r="F115" s="20"/>
      <c r="G115" s="7" t="s">
        <v>3</v>
      </c>
      <c r="H115" s="8">
        <f>SUM(I115:N115)</f>
        <v>0.7</v>
      </c>
      <c r="I115" s="8">
        <v>0</v>
      </c>
      <c r="J115" s="8">
        <v>0</v>
      </c>
      <c r="K115" s="8">
        <v>0</v>
      </c>
      <c r="L115" s="8">
        <v>0</v>
      </c>
      <c r="M115" s="8">
        <v>0.7</v>
      </c>
      <c r="N115" s="8">
        <v>0</v>
      </c>
      <c r="O115" s="20"/>
      <c r="P115" s="20"/>
    </row>
    <row r="116" spans="1:16" x14ac:dyDescent="0.3">
      <c r="A116" s="20"/>
      <c r="B116" s="20"/>
      <c r="C116" s="20"/>
      <c r="D116" s="20"/>
      <c r="E116" s="20"/>
      <c r="F116" s="20"/>
      <c r="G116" s="7" t="s">
        <v>4</v>
      </c>
      <c r="H116" s="8">
        <f>SUM(I116:N116)</f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20"/>
      <c r="P116" s="20"/>
    </row>
    <row r="117" spans="1:16" ht="33" x14ac:dyDescent="0.3">
      <c r="A117" s="20"/>
      <c r="B117" s="20"/>
      <c r="C117" s="20"/>
      <c r="D117" s="20"/>
      <c r="E117" s="20"/>
      <c r="F117" s="20"/>
      <c r="G117" s="7" t="s">
        <v>5</v>
      </c>
      <c r="H117" s="8">
        <f>SUM(I117:N117)</f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20"/>
      <c r="P117" s="20"/>
    </row>
    <row r="118" spans="1:16" ht="36.75" customHeight="1" x14ac:dyDescent="0.3">
      <c r="A118" s="20" t="s">
        <v>72</v>
      </c>
      <c r="B118" s="20" t="s">
        <v>46</v>
      </c>
      <c r="C118" s="20" t="s">
        <v>32</v>
      </c>
      <c r="D118" s="20">
        <v>2029</v>
      </c>
      <c r="E118" s="20"/>
      <c r="F118" s="20" t="s">
        <v>56</v>
      </c>
      <c r="G118" s="7" t="s">
        <v>1</v>
      </c>
      <c r="H118" s="8">
        <f t="shared" ref="H118:N118" si="22">SUM(H119:H122)</f>
        <v>82.899999999999991</v>
      </c>
      <c r="I118" s="8">
        <f t="shared" si="22"/>
        <v>0</v>
      </c>
      <c r="J118" s="8">
        <f t="shared" si="22"/>
        <v>0</v>
      </c>
      <c r="K118" s="8">
        <f t="shared" si="22"/>
        <v>0</v>
      </c>
      <c r="L118" s="8">
        <f t="shared" si="22"/>
        <v>0</v>
      </c>
      <c r="M118" s="8">
        <f t="shared" si="22"/>
        <v>82.899999999999991</v>
      </c>
      <c r="N118" s="8">
        <f t="shared" si="22"/>
        <v>0</v>
      </c>
      <c r="O118" s="20"/>
      <c r="P118" s="20" t="s">
        <v>48</v>
      </c>
    </row>
    <row r="119" spans="1:16" x14ac:dyDescent="0.3">
      <c r="A119" s="20"/>
      <c r="B119" s="20"/>
      <c r="C119" s="20"/>
      <c r="D119" s="20"/>
      <c r="E119" s="20"/>
      <c r="F119" s="20"/>
      <c r="G119" s="7" t="s">
        <v>2</v>
      </c>
      <c r="H119" s="8">
        <f>SUM(I119:N119)</f>
        <v>82.1</v>
      </c>
      <c r="I119" s="8">
        <v>0</v>
      </c>
      <c r="J119" s="8">
        <v>0</v>
      </c>
      <c r="K119" s="8">
        <v>0</v>
      </c>
      <c r="L119" s="8">
        <v>0</v>
      </c>
      <c r="M119" s="8">
        <v>82.1</v>
      </c>
      <c r="N119" s="8">
        <v>0</v>
      </c>
      <c r="O119" s="20"/>
      <c r="P119" s="20"/>
    </row>
    <row r="120" spans="1:16" ht="49.5" x14ac:dyDescent="0.3">
      <c r="A120" s="20"/>
      <c r="B120" s="20"/>
      <c r="C120" s="20"/>
      <c r="D120" s="20"/>
      <c r="E120" s="20"/>
      <c r="F120" s="20"/>
      <c r="G120" s="7" t="s">
        <v>3</v>
      </c>
      <c r="H120" s="8">
        <f>SUM(I120:N120)</f>
        <v>0.8</v>
      </c>
      <c r="I120" s="8">
        <v>0</v>
      </c>
      <c r="J120" s="8">
        <v>0</v>
      </c>
      <c r="K120" s="8">
        <v>0</v>
      </c>
      <c r="L120" s="8">
        <v>0</v>
      </c>
      <c r="M120" s="8">
        <v>0.8</v>
      </c>
      <c r="N120" s="8">
        <v>0</v>
      </c>
      <c r="O120" s="20"/>
      <c r="P120" s="20"/>
    </row>
    <row r="121" spans="1:16" x14ac:dyDescent="0.3">
      <c r="A121" s="20"/>
      <c r="B121" s="20"/>
      <c r="C121" s="20"/>
      <c r="D121" s="20"/>
      <c r="E121" s="20"/>
      <c r="F121" s="20"/>
      <c r="G121" s="7" t="s">
        <v>4</v>
      </c>
      <c r="H121" s="8">
        <f>SUM(I121:N121)</f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20"/>
      <c r="P121" s="20"/>
    </row>
    <row r="122" spans="1:16" ht="33" x14ac:dyDescent="0.3">
      <c r="A122" s="20"/>
      <c r="B122" s="20"/>
      <c r="C122" s="20"/>
      <c r="D122" s="20"/>
      <c r="E122" s="20"/>
      <c r="F122" s="20"/>
      <c r="G122" s="7" t="s">
        <v>5</v>
      </c>
      <c r="H122" s="8">
        <f>SUM(I122:N122)</f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20"/>
      <c r="P122" s="20"/>
    </row>
    <row r="123" spans="1:16" ht="53.25" customHeight="1" x14ac:dyDescent="0.3">
      <c r="A123" s="20" t="s">
        <v>73</v>
      </c>
      <c r="B123" s="20" t="s">
        <v>46</v>
      </c>
      <c r="C123" s="20" t="s">
        <v>32</v>
      </c>
      <c r="D123" s="20">
        <v>2029</v>
      </c>
      <c r="E123" s="20"/>
      <c r="F123" s="20" t="s">
        <v>56</v>
      </c>
      <c r="G123" s="7" t="s">
        <v>1</v>
      </c>
      <c r="H123" s="8">
        <f t="shared" ref="H123:N123" si="23">SUM(H124:H127)</f>
        <v>172.99999999999997</v>
      </c>
      <c r="I123" s="8">
        <f t="shared" si="23"/>
        <v>0</v>
      </c>
      <c r="J123" s="8">
        <f t="shared" si="23"/>
        <v>0</v>
      </c>
      <c r="K123" s="8">
        <f t="shared" si="23"/>
        <v>0</v>
      </c>
      <c r="L123" s="8">
        <f t="shared" si="23"/>
        <v>0</v>
      </c>
      <c r="M123" s="8">
        <f t="shared" si="23"/>
        <v>172.99999999999997</v>
      </c>
      <c r="N123" s="8">
        <f t="shared" si="23"/>
        <v>0</v>
      </c>
      <c r="O123" s="20"/>
      <c r="P123" s="20" t="s">
        <v>48</v>
      </c>
    </row>
    <row r="124" spans="1:16" x14ac:dyDescent="0.3">
      <c r="A124" s="20"/>
      <c r="B124" s="20"/>
      <c r="C124" s="20"/>
      <c r="D124" s="20"/>
      <c r="E124" s="20"/>
      <c r="F124" s="20"/>
      <c r="G124" s="7" t="s">
        <v>2</v>
      </c>
      <c r="H124" s="8">
        <f>SUM(I124:N124)</f>
        <v>171.2</v>
      </c>
      <c r="I124" s="8">
        <v>0</v>
      </c>
      <c r="J124" s="8">
        <v>0</v>
      </c>
      <c r="K124" s="8">
        <v>0</v>
      </c>
      <c r="L124" s="8">
        <v>0</v>
      </c>
      <c r="M124" s="8">
        <v>171.2</v>
      </c>
      <c r="N124" s="8">
        <v>0</v>
      </c>
      <c r="O124" s="20"/>
      <c r="P124" s="20"/>
    </row>
    <row r="125" spans="1:16" ht="49.5" x14ac:dyDescent="0.3">
      <c r="A125" s="20"/>
      <c r="B125" s="20"/>
      <c r="C125" s="20"/>
      <c r="D125" s="20"/>
      <c r="E125" s="20"/>
      <c r="F125" s="20"/>
      <c r="G125" s="7" t="s">
        <v>3</v>
      </c>
      <c r="H125" s="8">
        <f>SUM(I125:N125)</f>
        <v>1.7</v>
      </c>
      <c r="I125" s="8">
        <v>0</v>
      </c>
      <c r="J125" s="8">
        <v>0</v>
      </c>
      <c r="K125" s="8">
        <v>0</v>
      </c>
      <c r="L125" s="8">
        <v>0</v>
      </c>
      <c r="M125" s="8">
        <v>1.7</v>
      </c>
      <c r="N125" s="8">
        <v>0</v>
      </c>
      <c r="O125" s="20"/>
      <c r="P125" s="20"/>
    </row>
    <row r="126" spans="1:16" x14ac:dyDescent="0.3">
      <c r="A126" s="20"/>
      <c r="B126" s="20"/>
      <c r="C126" s="20"/>
      <c r="D126" s="20"/>
      <c r="E126" s="20"/>
      <c r="F126" s="20"/>
      <c r="G126" s="7" t="s">
        <v>4</v>
      </c>
      <c r="H126" s="8">
        <f>SUM(I126:N126)</f>
        <v>0.1</v>
      </c>
      <c r="I126" s="8">
        <v>0</v>
      </c>
      <c r="J126" s="8">
        <v>0</v>
      </c>
      <c r="K126" s="8">
        <v>0</v>
      </c>
      <c r="L126" s="8">
        <v>0</v>
      </c>
      <c r="M126" s="8">
        <v>0.1</v>
      </c>
      <c r="N126" s="8">
        <v>0</v>
      </c>
      <c r="O126" s="20"/>
      <c r="P126" s="20"/>
    </row>
    <row r="127" spans="1:16" ht="33" x14ac:dyDescent="0.3">
      <c r="A127" s="20"/>
      <c r="B127" s="20"/>
      <c r="C127" s="20"/>
      <c r="D127" s="20"/>
      <c r="E127" s="20"/>
      <c r="F127" s="20"/>
      <c r="G127" s="7" t="s">
        <v>5</v>
      </c>
      <c r="H127" s="8">
        <f>SUM(I127:N127)</f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20"/>
      <c r="P127" s="20"/>
    </row>
    <row r="128" spans="1:16" ht="55.5" customHeight="1" x14ac:dyDescent="0.3">
      <c r="A128" s="20" t="s">
        <v>74</v>
      </c>
      <c r="B128" s="20" t="s">
        <v>46</v>
      </c>
      <c r="C128" s="20" t="s">
        <v>32</v>
      </c>
      <c r="D128" s="20">
        <v>2029</v>
      </c>
      <c r="E128" s="20"/>
      <c r="F128" s="20" t="s">
        <v>56</v>
      </c>
      <c r="G128" s="7" t="s">
        <v>1</v>
      </c>
      <c r="H128" s="8">
        <f t="shared" ref="H128:N128" si="24">SUM(H129:H132)</f>
        <v>92.9</v>
      </c>
      <c r="I128" s="8">
        <f t="shared" si="24"/>
        <v>0</v>
      </c>
      <c r="J128" s="8">
        <f t="shared" si="24"/>
        <v>0</v>
      </c>
      <c r="K128" s="8">
        <f t="shared" si="24"/>
        <v>0</v>
      </c>
      <c r="L128" s="8">
        <f t="shared" si="24"/>
        <v>0</v>
      </c>
      <c r="M128" s="8">
        <f t="shared" si="24"/>
        <v>92.9</v>
      </c>
      <c r="N128" s="8">
        <f t="shared" si="24"/>
        <v>0</v>
      </c>
      <c r="O128" s="20"/>
      <c r="P128" s="20" t="s">
        <v>48</v>
      </c>
    </row>
    <row r="129" spans="1:16" x14ac:dyDescent="0.3">
      <c r="A129" s="20"/>
      <c r="B129" s="20"/>
      <c r="C129" s="20"/>
      <c r="D129" s="20"/>
      <c r="E129" s="20"/>
      <c r="F129" s="20"/>
      <c r="G129" s="7" t="s">
        <v>2</v>
      </c>
      <c r="H129" s="8">
        <f>SUM(I129:N129)</f>
        <v>92</v>
      </c>
      <c r="I129" s="8">
        <v>0</v>
      </c>
      <c r="J129" s="8">
        <v>0</v>
      </c>
      <c r="K129" s="8">
        <v>0</v>
      </c>
      <c r="L129" s="8">
        <v>0</v>
      </c>
      <c r="M129" s="8">
        <v>92</v>
      </c>
      <c r="N129" s="8">
        <v>0</v>
      </c>
      <c r="O129" s="20"/>
      <c r="P129" s="20"/>
    </row>
    <row r="130" spans="1:16" ht="49.5" x14ac:dyDescent="0.3">
      <c r="A130" s="20"/>
      <c r="B130" s="20"/>
      <c r="C130" s="20"/>
      <c r="D130" s="20"/>
      <c r="E130" s="20"/>
      <c r="F130" s="20"/>
      <c r="G130" s="7" t="s">
        <v>3</v>
      </c>
      <c r="H130" s="8">
        <f>SUM(I130:N130)</f>
        <v>0.9</v>
      </c>
      <c r="I130" s="8">
        <v>0</v>
      </c>
      <c r="J130" s="8">
        <v>0</v>
      </c>
      <c r="K130" s="8">
        <v>0</v>
      </c>
      <c r="L130" s="8">
        <v>0</v>
      </c>
      <c r="M130" s="8">
        <v>0.9</v>
      </c>
      <c r="N130" s="8">
        <v>0</v>
      </c>
      <c r="O130" s="20"/>
      <c r="P130" s="20"/>
    </row>
    <row r="131" spans="1:16" x14ac:dyDescent="0.3">
      <c r="A131" s="20"/>
      <c r="B131" s="20"/>
      <c r="C131" s="20"/>
      <c r="D131" s="20"/>
      <c r="E131" s="20"/>
      <c r="F131" s="20"/>
      <c r="G131" s="7" t="s">
        <v>4</v>
      </c>
      <c r="H131" s="8">
        <f>SUM(I131:N131)</f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20"/>
      <c r="P131" s="20"/>
    </row>
    <row r="132" spans="1:16" ht="33" x14ac:dyDescent="0.3">
      <c r="A132" s="20"/>
      <c r="B132" s="20"/>
      <c r="C132" s="20"/>
      <c r="D132" s="20"/>
      <c r="E132" s="20"/>
      <c r="F132" s="20"/>
      <c r="G132" s="7" t="s">
        <v>5</v>
      </c>
      <c r="H132" s="8">
        <f>SUM(I132:N132)</f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20"/>
      <c r="P132" s="20"/>
    </row>
    <row r="133" spans="1:16" ht="39.75" customHeight="1" x14ac:dyDescent="0.3">
      <c r="A133" s="20" t="s">
        <v>338</v>
      </c>
      <c r="B133" s="20" t="s">
        <v>46</v>
      </c>
      <c r="C133" s="20" t="s">
        <v>32</v>
      </c>
      <c r="D133" s="20">
        <v>2026</v>
      </c>
      <c r="E133" s="20">
        <v>9600</v>
      </c>
      <c r="F133" s="20" t="s">
        <v>47</v>
      </c>
      <c r="G133" s="7" t="s">
        <v>1</v>
      </c>
      <c r="H133" s="8">
        <f t="shared" ref="H133:N133" si="25">SUM(H134:H137)</f>
        <v>260.09999999999997</v>
      </c>
      <c r="I133" s="8">
        <f t="shared" si="25"/>
        <v>0</v>
      </c>
      <c r="J133" s="8">
        <f t="shared" si="25"/>
        <v>260.09999999999997</v>
      </c>
      <c r="K133" s="8">
        <f t="shared" si="25"/>
        <v>0</v>
      </c>
      <c r="L133" s="8">
        <f t="shared" si="25"/>
        <v>0</v>
      </c>
      <c r="M133" s="8">
        <f t="shared" si="25"/>
        <v>0</v>
      </c>
      <c r="N133" s="8">
        <f t="shared" si="25"/>
        <v>0</v>
      </c>
      <c r="O133" s="20">
        <v>31304</v>
      </c>
      <c r="P133" s="20" t="s">
        <v>48</v>
      </c>
    </row>
    <row r="134" spans="1:16" x14ac:dyDescent="0.3">
      <c r="A134" s="20"/>
      <c r="B134" s="20"/>
      <c r="C134" s="20"/>
      <c r="D134" s="20"/>
      <c r="E134" s="20"/>
      <c r="F134" s="20"/>
      <c r="G134" s="7" t="s">
        <v>2</v>
      </c>
      <c r="H134" s="8">
        <f>SUM(I134:N134)</f>
        <v>214.6</v>
      </c>
      <c r="I134" s="8">
        <v>0</v>
      </c>
      <c r="J134" s="8">
        <v>214.6</v>
      </c>
      <c r="K134" s="8">
        <v>0</v>
      </c>
      <c r="L134" s="8">
        <v>0</v>
      </c>
      <c r="M134" s="8">
        <v>0</v>
      </c>
      <c r="N134" s="8">
        <v>0</v>
      </c>
      <c r="O134" s="20"/>
      <c r="P134" s="20"/>
    </row>
    <row r="135" spans="1:16" ht="49.5" x14ac:dyDescent="0.3">
      <c r="A135" s="20"/>
      <c r="B135" s="20"/>
      <c r="C135" s="20"/>
      <c r="D135" s="20"/>
      <c r="E135" s="20"/>
      <c r="F135" s="20"/>
      <c r="G135" s="7" t="s">
        <v>3</v>
      </c>
      <c r="H135" s="8">
        <f>SUM(I135:N135)</f>
        <v>2.2000000000000002</v>
      </c>
      <c r="I135" s="8">
        <v>0</v>
      </c>
      <c r="J135" s="8">
        <v>2.2000000000000002</v>
      </c>
      <c r="K135" s="8">
        <v>0</v>
      </c>
      <c r="L135" s="8">
        <v>0</v>
      </c>
      <c r="M135" s="8">
        <v>0</v>
      </c>
      <c r="N135" s="8">
        <v>0</v>
      </c>
      <c r="O135" s="20"/>
      <c r="P135" s="20"/>
    </row>
    <row r="136" spans="1:16" x14ac:dyDescent="0.3">
      <c r="A136" s="20"/>
      <c r="B136" s="20"/>
      <c r="C136" s="20"/>
      <c r="D136" s="20"/>
      <c r="E136" s="20"/>
      <c r="F136" s="20"/>
      <c r="G136" s="7" t="s">
        <v>4</v>
      </c>
      <c r="H136" s="8">
        <f>SUM(I136:N136)</f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20"/>
      <c r="P136" s="20"/>
    </row>
    <row r="137" spans="1:16" ht="33" x14ac:dyDescent="0.3">
      <c r="A137" s="20"/>
      <c r="B137" s="20"/>
      <c r="C137" s="20"/>
      <c r="D137" s="20"/>
      <c r="E137" s="20"/>
      <c r="F137" s="20"/>
      <c r="G137" s="7" t="s">
        <v>5</v>
      </c>
      <c r="H137" s="8">
        <f>SUM(I137:N137)</f>
        <v>43.3</v>
      </c>
      <c r="I137" s="8">
        <v>0</v>
      </c>
      <c r="J137" s="8">
        <v>43.3</v>
      </c>
      <c r="K137" s="8">
        <v>0</v>
      </c>
      <c r="L137" s="8">
        <v>0</v>
      </c>
      <c r="M137" s="8">
        <v>0</v>
      </c>
      <c r="N137" s="8">
        <v>0</v>
      </c>
      <c r="O137" s="20"/>
      <c r="P137" s="20"/>
    </row>
    <row r="138" spans="1:16" ht="36.75" customHeight="1" x14ac:dyDescent="0.3">
      <c r="A138" s="20" t="s">
        <v>336</v>
      </c>
      <c r="B138" s="20" t="s">
        <v>46</v>
      </c>
      <c r="C138" s="20" t="s">
        <v>32</v>
      </c>
      <c r="D138" s="20">
        <v>2028</v>
      </c>
      <c r="E138" s="20">
        <v>1920</v>
      </c>
      <c r="F138" s="20" t="s">
        <v>47</v>
      </c>
      <c r="G138" s="7" t="s">
        <v>1</v>
      </c>
      <c r="H138" s="8">
        <f t="shared" ref="H138:N138" si="26">SUM(H139:H142)</f>
        <v>64.8</v>
      </c>
      <c r="I138" s="8">
        <f t="shared" si="26"/>
        <v>0</v>
      </c>
      <c r="J138" s="8">
        <f t="shared" si="26"/>
        <v>0</v>
      </c>
      <c r="K138" s="8">
        <f t="shared" si="26"/>
        <v>0</v>
      </c>
      <c r="L138" s="8">
        <f t="shared" si="26"/>
        <v>64.8</v>
      </c>
      <c r="M138" s="8">
        <f t="shared" si="26"/>
        <v>0</v>
      </c>
      <c r="N138" s="8">
        <f t="shared" si="26"/>
        <v>0</v>
      </c>
      <c r="O138" s="20">
        <v>31304</v>
      </c>
      <c r="P138" s="20" t="s">
        <v>48</v>
      </c>
    </row>
    <row r="139" spans="1:16" x14ac:dyDescent="0.3">
      <c r="A139" s="20"/>
      <c r="B139" s="20"/>
      <c r="C139" s="20"/>
      <c r="D139" s="20"/>
      <c r="E139" s="20"/>
      <c r="F139" s="20"/>
      <c r="G139" s="7" t="s">
        <v>2</v>
      </c>
      <c r="H139" s="8">
        <f>SUM(I139:N139)</f>
        <v>55.1</v>
      </c>
      <c r="I139" s="8">
        <v>0</v>
      </c>
      <c r="J139" s="8">
        <v>0</v>
      </c>
      <c r="K139" s="8">
        <v>0</v>
      </c>
      <c r="L139" s="8">
        <v>55.1</v>
      </c>
      <c r="M139" s="8">
        <v>0</v>
      </c>
      <c r="N139" s="8">
        <v>0</v>
      </c>
      <c r="O139" s="20"/>
      <c r="P139" s="20"/>
    </row>
    <row r="140" spans="1:16" ht="49.5" x14ac:dyDescent="0.3">
      <c r="A140" s="20"/>
      <c r="B140" s="20"/>
      <c r="C140" s="20"/>
      <c r="D140" s="20"/>
      <c r="E140" s="20"/>
      <c r="F140" s="20"/>
      <c r="G140" s="7" t="s">
        <v>3</v>
      </c>
      <c r="H140" s="8">
        <f>SUM(I140:N140)</f>
        <v>9.6999999999999993</v>
      </c>
      <c r="I140" s="8">
        <v>0</v>
      </c>
      <c r="J140" s="8">
        <v>0</v>
      </c>
      <c r="K140" s="8">
        <v>0</v>
      </c>
      <c r="L140" s="8">
        <v>9.6999999999999993</v>
      </c>
      <c r="M140" s="8">
        <v>0</v>
      </c>
      <c r="N140" s="8">
        <v>0</v>
      </c>
      <c r="O140" s="20"/>
      <c r="P140" s="20"/>
    </row>
    <row r="141" spans="1:16" x14ac:dyDescent="0.3">
      <c r="A141" s="20"/>
      <c r="B141" s="20"/>
      <c r="C141" s="20"/>
      <c r="D141" s="20"/>
      <c r="E141" s="20"/>
      <c r="F141" s="20"/>
      <c r="G141" s="7" t="s">
        <v>4</v>
      </c>
      <c r="H141" s="8">
        <f>SUM(I141:N141)</f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20"/>
      <c r="P141" s="20"/>
    </row>
    <row r="142" spans="1:16" ht="33" x14ac:dyDescent="0.3">
      <c r="A142" s="20"/>
      <c r="B142" s="20"/>
      <c r="C142" s="20"/>
      <c r="D142" s="20"/>
      <c r="E142" s="20"/>
      <c r="F142" s="20"/>
      <c r="G142" s="7" t="s">
        <v>5</v>
      </c>
      <c r="H142" s="8">
        <f>SUM(I142:N142)</f>
        <v>0</v>
      </c>
      <c r="I142" s="8">
        <v>0</v>
      </c>
      <c r="J142" s="8">
        <v>0</v>
      </c>
      <c r="K142" s="8">
        <v>0</v>
      </c>
      <c r="L142" s="8"/>
      <c r="M142" s="8">
        <v>0</v>
      </c>
      <c r="N142" s="8">
        <v>0</v>
      </c>
      <c r="O142" s="20"/>
      <c r="P142" s="20"/>
    </row>
    <row r="143" spans="1:16" ht="36.75" customHeight="1" x14ac:dyDescent="0.3">
      <c r="A143" s="20" t="s">
        <v>337</v>
      </c>
      <c r="B143" s="20" t="s">
        <v>46</v>
      </c>
      <c r="C143" s="20" t="s">
        <v>32</v>
      </c>
      <c r="D143" s="20" t="s">
        <v>75</v>
      </c>
      <c r="E143" s="20"/>
      <c r="F143" s="20" t="s">
        <v>47</v>
      </c>
      <c r="G143" s="7" t="s">
        <v>1</v>
      </c>
      <c r="H143" s="8">
        <f t="shared" ref="H143:N143" si="27">SUM(H144:H147)</f>
        <v>249.7</v>
      </c>
      <c r="I143" s="8">
        <f t="shared" si="27"/>
        <v>0</v>
      </c>
      <c r="J143" s="8">
        <f t="shared" si="27"/>
        <v>0</v>
      </c>
      <c r="K143" s="8">
        <f t="shared" si="27"/>
        <v>99.300000000000011</v>
      </c>
      <c r="L143" s="8">
        <f t="shared" si="27"/>
        <v>150.4</v>
      </c>
      <c r="M143" s="8">
        <f t="shared" si="27"/>
        <v>0</v>
      </c>
      <c r="N143" s="8">
        <f t="shared" si="27"/>
        <v>0</v>
      </c>
      <c r="O143" s="20">
        <v>31304</v>
      </c>
      <c r="P143" s="20" t="s">
        <v>48</v>
      </c>
    </row>
    <row r="144" spans="1:16" x14ac:dyDescent="0.3">
      <c r="A144" s="20"/>
      <c r="B144" s="20"/>
      <c r="C144" s="20"/>
      <c r="D144" s="20"/>
      <c r="E144" s="20"/>
      <c r="F144" s="20"/>
      <c r="G144" s="7" t="s">
        <v>2</v>
      </c>
      <c r="H144" s="8">
        <f>SUM(I144:N144)</f>
        <v>209.7</v>
      </c>
      <c r="I144" s="8">
        <v>0</v>
      </c>
      <c r="J144" s="8">
        <v>0</v>
      </c>
      <c r="K144" s="8">
        <v>81.900000000000006</v>
      </c>
      <c r="L144" s="8">
        <v>127.8</v>
      </c>
      <c r="M144" s="8">
        <v>0</v>
      </c>
      <c r="N144" s="8">
        <v>0</v>
      </c>
      <c r="O144" s="20"/>
      <c r="P144" s="20"/>
    </row>
    <row r="145" spans="1:16" ht="49.5" x14ac:dyDescent="0.3">
      <c r="A145" s="20"/>
      <c r="B145" s="20"/>
      <c r="C145" s="20"/>
      <c r="D145" s="20"/>
      <c r="E145" s="20"/>
      <c r="F145" s="20"/>
      <c r="G145" s="7" t="s">
        <v>3</v>
      </c>
      <c r="H145" s="8">
        <f>SUM(I145:N145)</f>
        <v>23.400000000000002</v>
      </c>
      <c r="I145" s="8">
        <v>0</v>
      </c>
      <c r="J145" s="8">
        <v>0</v>
      </c>
      <c r="K145" s="8">
        <v>0.8</v>
      </c>
      <c r="L145" s="8">
        <v>22.6</v>
      </c>
      <c r="M145" s="8">
        <v>0</v>
      </c>
      <c r="N145" s="8">
        <v>0</v>
      </c>
      <c r="O145" s="20"/>
      <c r="P145" s="20"/>
    </row>
    <row r="146" spans="1:16" x14ac:dyDescent="0.3">
      <c r="A146" s="20"/>
      <c r="B146" s="20"/>
      <c r="C146" s="20"/>
      <c r="D146" s="20"/>
      <c r="E146" s="20"/>
      <c r="F146" s="20"/>
      <c r="G146" s="7" t="s">
        <v>4</v>
      </c>
      <c r="H146" s="8">
        <f>SUM(I146:N146)</f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20"/>
      <c r="P146" s="20"/>
    </row>
    <row r="147" spans="1:16" ht="33" x14ac:dyDescent="0.3">
      <c r="A147" s="20"/>
      <c r="B147" s="20"/>
      <c r="C147" s="20"/>
      <c r="D147" s="20"/>
      <c r="E147" s="20"/>
      <c r="F147" s="20"/>
      <c r="G147" s="7" t="s">
        <v>5</v>
      </c>
      <c r="H147" s="8">
        <f>SUM(I147:N147)</f>
        <v>16.600000000000001</v>
      </c>
      <c r="I147" s="8">
        <v>0</v>
      </c>
      <c r="J147" s="8">
        <v>0</v>
      </c>
      <c r="K147" s="8">
        <v>16.600000000000001</v>
      </c>
      <c r="L147" s="8">
        <v>0</v>
      </c>
      <c r="M147" s="8">
        <v>0</v>
      </c>
      <c r="N147" s="8">
        <v>0</v>
      </c>
      <c r="O147" s="20"/>
      <c r="P147" s="20"/>
    </row>
    <row r="148" spans="1:16" ht="36.75" customHeight="1" x14ac:dyDescent="0.3">
      <c r="A148" s="20" t="s">
        <v>76</v>
      </c>
      <c r="B148" s="20" t="s">
        <v>46</v>
      </c>
      <c r="C148" s="20" t="s">
        <v>32</v>
      </c>
      <c r="D148" s="20">
        <v>2027</v>
      </c>
      <c r="E148" s="20">
        <v>45000</v>
      </c>
      <c r="F148" s="20" t="s">
        <v>47</v>
      </c>
      <c r="G148" s="7" t="s">
        <v>1</v>
      </c>
      <c r="H148" s="8">
        <f t="shared" ref="H148:N148" si="28">SUM(H149:H152)</f>
        <v>201.6</v>
      </c>
      <c r="I148" s="8">
        <f t="shared" si="28"/>
        <v>14.4</v>
      </c>
      <c r="J148" s="8">
        <f t="shared" si="28"/>
        <v>0</v>
      </c>
      <c r="K148" s="8">
        <f t="shared" si="28"/>
        <v>187.2</v>
      </c>
      <c r="L148" s="8">
        <f t="shared" si="28"/>
        <v>0</v>
      </c>
      <c r="M148" s="8">
        <f t="shared" si="28"/>
        <v>0</v>
      </c>
      <c r="N148" s="8">
        <f t="shared" si="28"/>
        <v>0</v>
      </c>
      <c r="O148" s="20">
        <v>31304</v>
      </c>
      <c r="P148" s="20" t="s">
        <v>48</v>
      </c>
    </row>
    <row r="149" spans="1:16" x14ac:dyDescent="0.3">
      <c r="A149" s="20"/>
      <c r="B149" s="20"/>
      <c r="C149" s="20"/>
      <c r="D149" s="20"/>
      <c r="E149" s="20"/>
      <c r="F149" s="20"/>
      <c r="G149" s="7" t="s">
        <v>2</v>
      </c>
      <c r="H149" s="8">
        <f>SUM(I149:N149)</f>
        <v>154.4</v>
      </c>
      <c r="I149" s="8">
        <v>0</v>
      </c>
      <c r="J149" s="8">
        <v>0</v>
      </c>
      <c r="K149" s="8">
        <v>154.4</v>
      </c>
      <c r="L149" s="8">
        <v>0</v>
      </c>
      <c r="M149" s="8">
        <v>0</v>
      </c>
      <c r="N149" s="8">
        <v>0</v>
      </c>
      <c r="O149" s="20"/>
      <c r="P149" s="20"/>
    </row>
    <row r="150" spans="1:16" ht="49.5" x14ac:dyDescent="0.3">
      <c r="A150" s="20"/>
      <c r="B150" s="20"/>
      <c r="C150" s="20"/>
      <c r="D150" s="20"/>
      <c r="E150" s="20"/>
      <c r="F150" s="20"/>
      <c r="G150" s="7" t="s">
        <v>3</v>
      </c>
      <c r="H150" s="8">
        <f>SUM(I150:N150)</f>
        <v>16</v>
      </c>
      <c r="I150" s="8">
        <v>14.4</v>
      </c>
      <c r="J150" s="8">
        <v>0</v>
      </c>
      <c r="K150" s="8">
        <v>1.6</v>
      </c>
      <c r="L150" s="8">
        <v>0</v>
      </c>
      <c r="M150" s="8">
        <v>0</v>
      </c>
      <c r="N150" s="8">
        <v>0</v>
      </c>
      <c r="O150" s="20"/>
      <c r="P150" s="20"/>
    </row>
    <row r="151" spans="1:16" x14ac:dyDescent="0.3">
      <c r="A151" s="20"/>
      <c r="B151" s="20"/>
      <c r="C151" s="20"/>
      <c r="D151" s="20"/>
      <c r="E151" s="20"/>
      <c r="F151" s="20"/>
      <c r="G151" s="7" t="s">
        <v>4</v>
      </c>
      <c r="H151" s="8">
        <f>SUM(I151:N151)</f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20"/>
      <c r="P151" s="20"/>
    </row>
    <row r="152" spans="1:16" ht="33" x14ac:dyDescent="0.3">
      <c r="A152" s="20"/>
      <c r="B152" s="20"/>
      <c r="C152" s="20"/>
      <c r="D152" s="20"/>
      <c r="E152" s="20"/>
      <c r="F152" s="20"/>
      <c r="G152" s="7" t="s">
        <v>5</v>
      </c>
      <c r="H152" s="8">
        <f>SUM(I152:N152)</f>
        <v>31.2</v>
      </c>
      <c r="I152" s="8">
        <v>0</v>
      </c>
      <c r="J152" s="8">
        <v>0</v>
      </c>
      <c r="K152" s="8">
        <v>31.2</v>
      </c>
      <c r="L152" s="8">
        <v>0</v>
      </c>
      <c r="M152" s="8">
        <v>0</v>
      </c>
      <c r="N152" s="8">
        <v>0</v>
      </c>
      <c r="O152" s="20"/>
      <c r="P152" s="20"/>
    </row>
    <row r="153" spans="1:16" ht="36.75" customHeight="1" x14ac:dyDescent="0.3">
      <c r="A153" s="20" t="s">
        <v>77</v>
      </c>
      <c r="B153" s="20"/>
      <c r="C153" s="20" t="s">
        <v>32</v>
      </c>
      <c r="D153" s="20" t="s">
        <v>18</v>
      </c>
      <c r="E153" s="20">
        <v>5.2</v>
      </c>
      <c r="F153" s="20" t="s">
        <v>47</v>
      </c>
      <c r="G153" s="7" t="s">
        <v>1</v>
      </c>
      <c r="H153" s="8">
        <f t="shared" ref="H153:N153" si="29">SUM(H154:H157)</f>
        <v>1200</v>
      </c>
      <c r="I153" s="8">
        <f t="shared" si="29"/>
        <v>0</v>
      </c>
      <c r="J153" s="8">
        <f t="shared" si="29"/>
        <v>0</v>
      </c>
      <c r="K153" s="8">
        <f t="shared" si="29"/>
        <v>0</v>
      </c>
      <c r="L153" s="8">
        <f t="shared" si="29"/>
        <v>600</v>
      </c>
      <c r="M153" s="8">
        <f t="shared" si="29"/>
        <v>600</v>
      </c>
      <c r="N153" s="8">
        <f t="shared" si="29"/>
        <v>0</v>
      </c>
      <c r="O153" s="20">
        <v>31304</v>
      </c>
      <c r="P153" s="20" t="s">
        <v>48</v>
      </c>
    </row>
    <row r="154" spans="1:16" x14ac:dyDescent="0.3">
      <c r="A154" s="20"/>
      <c r="B154" s="20"/>
      <c r="C154" s="20"/>
      <c r="D154" s="20"/>
      <c r="E154" s="20"/>
      <c r="F154" s="20"/>
      <c r="G154" s="7" t="s">
        <v>2</v>
      </c>
      <c r="H154" s="8">
        <f>SUM(I154:N154)</f>
        <v>1164</v>
      </c>
      <c r="I154" s="8">
        <v>0</v>
      </c>
      <c r="J154" s="8">
        <v>0</v>
      </c>
      <c r="K154" s="8">
        <v>0</v>
      </c>
      <c r="L154" s="8">
        <v>582</v>
      </c>
      <c r="M154" s="8">
        <v>582</v>
      </c>
      <c r="N154" s="8">
        <v>0</v>
      </c>
      <c r="O154" s="20"/>
      <c r="P154" s="20"/>
    </row>
    <row r="155" spans="1:16" ht="49.5" x14ac:dyDescent="0.3">
      <c r="A155" s="20"/>
      <c r="B155" s="20"/>
      <c r="C155" s="20"/>
      <c r="D155" s="20"/>
      <c r="E155" s="20"/>
      <c r="F155" s="20"/>
      <c r="G155" s="7" t="s">
        <v>3</v>
      </c>
      <c r="H155" s="8">
        <f>SUM(I155:N155)</f>
        <v>36</v>
      </c>
      <c r="I155" s="8">
        <v>0</v>
      </c>
      <c r="J155" s="8">
        <v>0</v>
      </c>
      <c r="K155" s="8">
        <v>0</v>
      </c>
      <c r="L155" s="8">
        <v>18</v>
      </c>
      <c r="M155" s="8">
        <v>18</v>
      </c>
      <c r="N155" s="8">
        <v>0</v>
      </c>
      <c r="O155" s="20"/>
      <c r="P155" s="20"/>
    </row>
    <row r="156" spans="1:16" x14ac:dyDescent="0.3">
      <c r="A156" s="20"/>
      <c r="B156" s="20"/>
      <c r="C156" s="20"/>
      <c r="D156" s="20"/>
      <c r="E156" s="20"/>
      <c r="F156" s="20"/>
      <c r="G156" s="7" t="s">
        <v>4</v>
      </c>
      <c r="H156" s="8">
        <f>SUM(I156:N156)</f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20"/>
      <c r="P156" s="20"/>
    </row>
    <row r="157" spans="1:16" ht="33" x14ac:dyDescent="0.3">
      <c r="A157" s="20"/>
      <c r="B157" s="20"/>
      <c r="C157" s="20"/>
      <c r="D157" s="20"/>
      <c r="E157" s="20"/>
      <c r="F157" s="20"/>
      <c r="G157" s="7" t="s">
        <v>5</v>
      </c>
      <c r="H157" s="8">
        <f>SUM(I157:N157)</f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20"/>
      <c r="P157" s="20"/>
    </row>
    <row r="158" spans="1:16" ht="99" customHeight="1" x14ac:dyDescent="0.3">
      <c r="A158" s="20" t="s">
        <v>78</v>
      </c>
      <c r="B158" s="20" t="s">
        <v>46</v>
      </c>
      <c r="C158" s="20" t="s">
        <v>32</v>
      </c>
      <c r="D158" s="20" t="s">
        <v>19</v>
      </c>
      <c r="E158" s="20"/>
      <c r="F158" s="20" t="s">
        <v>47</v>
      </c>
      <c r="G158" s="7" t="s">
        <v>1</v>
      </c>
      <c r="H158" s="8">
        <f t="shared" ref="H158:N158" si="30">SUM(H159:H162)</f>
        <v>963.5</v>
      </c>
      <c r="I158" s="8">
        <f t="shared" si="30"/>
        <v>0</v>
      </c>
      <c r="J158" s="8">
        <f t="shared" si="30"/>
        <v>0</v>
      </c>
      <c r="K158" s="8">
        <f t="shared" si="30"/>
        <v>0</v>
      </c>
      <c r="L158" s="8">
        <f t="shared" si="30"/>
        <v>344.4</v>
      </c>
      <c r="M158" s="8">
        <f t="shared" si="30"/>
        <v>109.6</v>
      </c>
      <c r="N158" s="8">
        <f t="shared" si="30"/>
        <v>509.5</v>
      </c>
      <c r="O158" s="20">
        <v>31304</v>
      </c>
      <c r="P158" s="20" t="s">
        <v>48</v>
      </c>
    </row>
    <row r="159" spans="1:16" x14ac:dyDescent="0.3">
      <c r="A159" s="20"/>
      <c r="B159" s="20"/>
      <c r="C159" s="20"/>
      <c r="D159" s="20"/>
      <c r="E159" s="20"/>
      <c r="F159" s="20"/>
      <c r="G159" s="7" t="s">
        <v>2</v>
      </c>
      <c r="H159" s="8">
        <f>SUM(I159:N159)</f>
        <v>819</v>
      </c>
      <c r="I159" s="8">
        <v>0</v>
      </c>
      <c r="J159" s="8">
        <v>0</v>
      </c>
      <c r="K159" s="8">
        <v>0</v>
      </c>
      <c r="L159" s="8">
        <v>292.7</v>
      </c>
      <c r="M159" s="8">
        <v>93.2</v>
      </c>
      <c r="N159" s="8">
        <v>433.1</v>
      </c>
      <c r="O159" s="20"/>
      <c r="P159" s="20"/>
    </row>
    <row r="160" spans="1:16" ht="49.5" x14ac:dyDescent="0.3">
      <c r="A160" s="20"/>
      <c r="B160" s="20"/>
      <c r="C160" s="20"/>
      <c r="D160" s="20"/>
      <c r="E160" s="20"/>
      <c r="F160" s="20"/>
      <c r="G160" s="7" t="s">
        <v>3</v>
      </c>
      <c r="H160" s="8">
        <f>SUM(I160:N160)</f>
        <v>144.5</v>
      </c>
      <c r="I160" s="8">
        <v>0</v>
      </c>
      <c r="J160" s="8">
        <v>0</v>
      </c>
      <c r="K160" s="8">
        <v>0</v>
      </c>
      <c r="L160" s="8">
        <v>51.7</v>
      </c>
      <c r="M160" s="8">
        <v>16.399999999999999</v>
      </c>
      <c r="N160" s="8">
        <v>76.400000000000006</v>
      </c>
      <c r="O160" s="20"/>
      <c r="P160" s="20"/>
    </row>
    <row r="161" spans="1:16" x14ac:dyDescent="0.3">
      <c r="A161" s="20"/>
      <c r="B161" s="20"/>
      <c r="C161" s="20"/>
      <c r="D161" s="20"/>
      <c r="E161" s="20"/>
      <c r="F161" s="20"/>
      <c r="G161" s="7" t="s">
        <v>4</v>
      </c>
      <c r="H161" s="8">
        <f>SUM(I161:N161)</f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20"/>
      <c r="P161" s="20"/>
    </row>
    <row r="162" spans="1:16" ht="33" x14ac:dyDescent="0.3">
      <c r="A162" s="20"/>
      <c r="B162" s="20"/>
      <c r="C162" s="20"/>
      <c r="D162" s="20"/>
      <c r="E162" s="20"/>
      <c r="F162" s="20"/>
      <c r="G162" s="7" t="s">
        <v>5</v>
      </c>
      <c r="H162" s="8">
        <f>SUM(I162:N162)</f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20"/>
      <c r="P162" s="20"/>
    </row>
    <row r="163" spans="1:16" ht="36.75" customHeight="1" x14ac:dyDescent="0.3">
      <c r="A163" s="20" t="s">
        <v>79</v>
      </c>
      <c r="B163" s="20" t="s">
        <v>46</v>
      </c>
      <c r="C163" s="20" t="s">
        <v>32</v>
      </c>
      <c r="D163" s="20">
        <v>2028</v>
      </c>
      <c r="E163" s="20"/>
      <c r="F163" s="20" t="s">
        <v>47</v>
      </c>
      <c r="G163" s="7" t="s">
        <v>1</v>
      </c>
      <c r="H163" s="8">
        <f t="shared" ref="H163:N163" si="31">SUM(H164:H167)</f>
        <v>55.099999999999994</v>
      </c>
      <c r="I163" s="8">
        <f t="shared" si="31"/>
        <v>0</v>
      </c>
      <c r="J163" s="8">
        <f t="shared" si="31"/>
        <v>0</v>
      </c>
      <c r="K163" s="8">
        <f t="shared" si="31"/>
        <v>0</v>
      </c>
      <c r="L163" s="8">
        <f t="shared" si="31"/>
        <v>55.099999999999994</v>
      </c>
      <c r="M163" s="8">
        <f t="shared" si="31"/>
        <v>0</v>
      </c>
      <c r="N163" s="8">
        <f t="shared" si="31"/>
        <v>0</v>
      </c>
      <c r="O163" s="20">
        <v>31304</v>
      </c>
      <c r="P163" s="20" t="s">
        <v>48</v>
      </c>
    </row>
    <row r="164" spans="1:16" x14ac:dyDescent="0.3">
      <c r="A164" s="20"/>
      <c r="B164" s="20"/>
      <c r="C164" s="20"/>
      <c r="D164" s="20"/>
      <c r="E164" s="20"/>
      <c r="F164" s="20"/>
      <c r="G164" s="7" t="s">
        <v>2</v>
      </c>
      <c r="H164" s="8">
        <f>SUM(I164:N164)</f>
        <v>46.8</v>
      </c>
      <c r="I164" s="8">
        <v>0</v>
      </c>
      <c r="J164" s="8">
        <v>0</v>
      </c>
      <c r="K164" s="8">
        <v>0</v>
      </c>
      <c r="L164" s="8">
        <v>46.8</v>
      </c>
      <c r="M164" s="8">
        <v>0</v>
      </c>
      <c r="N164" s="8">
        <v>0</v>
      </c>
      <c r="O164" s="20"/>
      <c r="P164" s="20"/>
    </row>
    <row r="165" spans="1:16" ht="49.5" x14ac:dyDescent="0.3">
      <c r="A165" s="20"/>
      <c r="B165" s="20"/>
      <c r="C165" s="20"/>
      <c r="D165" s="20"/>
      <c r="E165" s="20"/>
      <c r="F165" s="20"/>
      <c r="G165" s="7" t="s">
        <v>3</v>
      </c>
      <c r="H165" s="8">
        <f>SUM(I165:N165)</f>
        <v>8.3000000000000007</v>
      </c>
      <c r="I165" s="8">
        <v>0</v>
      </c>
      <c r="J165" s="8">
        <v>0</v>
      </c>
      <c r="K165" s="8">
        <v>0</v>
      </c>
      <c r="L165" s="8">
        <v>8.3000000000000007</v>
      </c>
      <c r="M165" s="8">
        <v>0</v>
      </c>
      <c r="N165" s="8">
        <v>0</v>
      </c>
      <c r="O165" s="20"/>
      <c r="P165" s="20"/>
    </row>
    <row r="166" spans="1:16" x14ac:dyDescent="0.3">
      <c r="A166" s="20"/>
      <c r="B166" s="20"/>
      <c r="C166" s="20"/>
      <c r="D166" s="20"/>
      <c r="E166" s="20"/>
      <c r="F166" s="20"/>
      <c r="G166" s="7" t="s">
        <v>4</v>
      </c>
      <c r="H166" s="8">
        <f>SUM(I166:N166)</f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20"/>
      <c r="P166" s="20"/>
    </row>
    <row r="167" spans="1:16" ht="33" x14ac:dyDescent="0.3">
      <c r="A167" s="20"/>
      <c r="B167" s="20"/>
      <c r="C167" s="20"/>
      <c r="D167" s="20"/>
      <c r="E167" s="20"/>
      <c r="F167" s="20"/>
      <c r="G167" s="7" t="s">
        <v>5</v>
      </c>
      <c r="H167" s="8">
        <f>SUM(I167:N167)</f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20"/>
      <c r="P167" s="20"/>
    </row>
    <row r="168" spans="1:16" ht="84.75" customHeight="1" x14ac:dyDescent="0.3">
      <c r="A168" s="20" t="s">
        <v>80</v>
      </c>
      <c r="B168" s="20" t="s">
        <v>81</v>
      </c>
      <c r="C168" s="20" t="s">
        <v>32</v>
      </c>
      <c r="D168" s="20">
        <v>2027</v>
      </c>
      <c r="E168" s="20"/>
      <c r="F168" s="20" t="s">
        <v>56</v>
      </c>
      <c r="G168" s="7" t="s">
        <v>1</v>
      </c>
      <c r="H168" s="8">
        <f t="shared" ref="H168:N168" si="32">SUM(H169:H172)</f>
        <v>5</v>
      </c>
      <c r="I168" s="8">
        <f t="shared" si="32"/>
        <v>0</v>
      </c>
      <c r="J168" s="8">
        <f t="shared" si="32"/>
        <v>0</v>
      </c>
      <c r="K168" s="8">
        <f t="shared" si="32"/>
        <v>5</v>
      </c>
      <c r="L168" s="8">
        <f t="shared" si="32"/>
        <v>0</v>
      </c>
      <c r="M168" s="8">
        <f t="shared" si="32"/>
        <v>0</v>
      </c>
      <c r="N168" s="8">
        <f t="shared" si="32"/>
        <v>0</v>
      </c>
      <c r="O168" s="20"/>
      <c r="P168" s="20" t="s">
        <v>82</v>
      </c>
    </row>
    <row r="169" spans="1:16" x14ac:dyDescent="0.3">
      <c r="A169" s="20"/>
      <c r="B169" s="20"/>
      <c r="C169" s="20"/>
      <c r="D169" s="20"/>
      <c r="E169" s="20"/>
      <c r="F169" s="20"/>
      <c r="G169" s="7" t="s">
        <v>2</v>
      </c>
      <c r="H169" s="8">
        <f>SUM(I169:N169)</f>
        <v>4.9000000000000004</v>
      </c>
      <c r="I169" s="8">
        <v>0</v>
      </c>
      <c r="J169" s="8">
        <v>0</v>
      </c>
      <c r="K169" s="8">
        <v>4.9000000000000004</v>
      </c>
      <c r="L169" s="8">
        <v>0</v>
      </c>
      <c r="M169" s="8">
        <v>0</v>
      </c>
      <c r="N169" s="8">
        <v>0</v>
      </c>
      <c r="O169" s="20"/>
      <c r="P169" s="20"/>
    </row>
    <row r="170" spans="1:16" ht="49.5" x14ac:dyDescent="0.3">
      <c r="A170" s="20"/>
      <c r="B170" s="20"/>
      <c r="C170" s="20"/>
      <c r="D170" s="20"/>
      <c r="E170" s="20"/>
      <c r="F170" s="20"/>
      <c r="G170" s="7" t="s">
        <v>3</v>
      </c>
      <c r="H170" s="8">
        <f>SUM(I170:N170)</f>
        <v>0.1</v>
      </c>
      <c r="I170" s="8">
        <v>0</v>
      </c>
      <c r="J170" s="8">
        <v>0</v>
      </c>
      <c r="K170" s="8">
        <v>0.1</v>
      </c>
      <c r="L170" s="8">
        <v>0</v>
      </c>
      <c r="M170" s="8">
        <v>0</v>
      </c>
      <c r="N170" s="8">
        <v>0</v>
      </c>
      <c r="O170" s="20"/>
      <c r="P170" s="20"/>
    </row>
    <row r="171" spans="1:16" x14ac:dyDescent="0.3">
      <c r="A171" s="20"/>
      <c r="B171" s="20"/>
      <c r="C171" s="20"/>
      <c r="D171" s="20"/>
      <c r="E171" s="20"/>
      <c r="F171" s="20"/>
      <c r="G171" s="7" t="s">
        <v>4</v>
      </c>
      <c r="H171" s="8">
        <f>SUM(I171:N171)</f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20"/>
      <c r="P171" s="20"/>
    </row>
    <row r="172" spans="1:16" ht="33" x14ac:dyDescent="0.3">
      <c r="A172" s="20"/>
      <c r="B172" s="20"/>
      <c r="C172" s="20"/>
      <c r="D172" s="20"/>
      <c r="E172" s="20"/>
      <c r="F172" s="20"/>
      <c r="G172" s="7" t="s">
        <v>5</v>
      </c>
      <c r="H172" s="8">
        <f>SUM(I172:N172)</f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20"/>
      <c r="P172" s="20"/>
    </row>
    <row r="173" spans="1:16" ht="99" customHeight="1" x14ac:dyDescent="0.3">
      <c r="A173" s="20" t="s">
        <v>83</v>
      </c>
      <c r="B173" s="20" t="s">
        <v>65</v>
      </c>
      <c r="C173" s="20" t="s">
        <v>32</v>
      </c>
      <c r="D173" s="20">
        <v>2027</v>
      </c>
      <c r="E173" s="20"/>
      <c r="F173" s="20" t="s">
        <v>66</v>
      </c>
      <c r="G173" s="7" t="s">
        <v>1</v>
      </c>
      <c r="H173" s="8">
        <f t="shared" ref="H173:N173" si="33">SUM(H174:H177)</f>
        <v>5</v>
      </c>
      <c r="I173" s="8">
        <f t="shared" si="33"/>
        <v>0</v>
      </c>
      <c r="J173" s="8">
        <f t="shared" si="33"/>
        <v>0</v>
      </c>
      <c r="K173" s="8">
        <f t="shared" si="33"/>
        <v>5</v>
      </c>
      <c r="L173" s="8">
        <f t="shared" si="33"/>
        <v>0</v>
      </c>
      <c r="M173" s="8">
        <f t="shared" si="33"/>
        <v>0</v>
      </c>
      <c r="N173" s="8">
        <f t="shared" si="33"/>
        <v>0</v>
      </c>
      <c r="O173" s="20"/>
      <c r="P173" s="20" t="s">
        <v>84</v>
      </c>
    </row>
    <row r="174" spans="1:16" x14ac:dyDescent="0.3">
      <c r="A174" s="20"/>
      <c r="B174" s="20"/>
      <c r="C174" s="20"/>
      <c r="D174" s="20"/>
      <c r="E174" s="20"/>
      <c r="F174" s="20"/>
      <c r="G174" s="7" t="s">
        <v>2</v>
      </c>
      <c r="H174" s="8">
        <f>SUM(I174:N174)</f>
        <v>4.9000000000000004</v>
      </c>
      <c r="I174" s="8">
        <v>0</v>
      </c>
      <c r="J174" s="8">
        <v>0</v>
      </c>
      <c r="K174" s="8">
        <v>4.9000000000000004</v>
      </c>
      <c r="L174" s="8">
        <v>0</v>
      </c>
      <c r="M174" s="8">
        <v>0</v>
      </c>
      <c r="N174" s="8">
        <v>0</v>
      </c>
      <c r="O174" s="20"/>
      <c r="P174" s="20"/>
    </row>
    <row r="175" spans="1:16" ht="49.5" x14ac:dyDescent="0.3">
      <c r="A175" s="20"/>
      <c r="B175" s="20"/>
      <c r="C175" s="20"/>
      <c r="D175" s="20"/>
      <c r="E175" s="20"/>
      <c r="F175" s="20"/>
      <c r="G175" s="7" t="s">
        <v>3</v>
      </c>
      <c r="H175" s="8">
        <f>SUM(I175:N175)</f>
        <v>0.1</v>
      </c>
      <c r="I175" s="8"/>
      <c r="J175" s="8">
        <v>0</v>
      </c>
      <c r="K175" s="8">
        <v>0.1</v>
      </c>
      <c r="L175" s="8"/>
      <c r="M175" s="8"/>
      <c r="N175" s="8"/>
      <c r="O175" s="20"/>
      <c r="P175" s="20"/>
    </row>
    <row r="176" spans="1:16" x14ac:dyDescent="0.3">
      <c r="A176" s="20"/>
      <c r="B176" s="20"/>
      <c r="C176" s="20"/>
      <c r="D176" s="20"/>
      <c r="E176" s="20"/>
      <c r="F176" s="20"/>
      <c r="G176" s="7" t="s">
        <v>4</v>
      </c>
      <c r="H176" s="8">
        <f>SUM(I176:N176)</f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20"/>
      <c r="P176" s="20"/>
    </row>
    <row r="177" spans="1:16" ht="33" x14ac:dyDescent="0.3">
      <c r="A177" s="20"/>
      <c r="B177" s="20"/>
      <c r="C177" s="20"/>
      <c r="D177" s="20"/>
      <c r="E177" s="20"/>
      <c r="F177" s="20"/>
      <c r="G177" s="7" t="s">
        <v>5</v>
      </c>
      <c r="H177" s="8">
        <f>SUM(I177:N177)</f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20"/>
      <c r="P177" s="20"/>
    </row>
    <row r="178" spans="1:16" ht="39" customHeight="1" x14ac:dyDescent="0.3">
      <c r="A178" s="20" t="s">
        <v>333</v>
      </c>
      <c r="B178" s="20" t="s">
        <v>46</v>
      </c>
      <c r="C178" s="20" t="s">
        <v>32</v>
      </c>
      <c r="D178" s="20" t="s">
        <v>21</v>
      </c>
      <c r="E178" s="20"/>
      <c r="F178" s="20" t="s">
        <v>47</v>
      </c>
      <c r="G178" s="7" t="s">
        <v>1</v>
      </c>
      <c r="H178" s="8">
        <f t="shared" ref="H178:N178" si="34">SUM(H179:H182)</f>
        <v>890</v>
      </c>
      <c r="I178" s="8">
        <f t="shared" si="34"/>
        <v>0</v>
      </c>
      <c r="J178" s="8">
        <f t="shared" si="34"/>
        <v>0</v>
      </c>
      <c r="K178" s="8">
        <f t="shared" si="34"/>
        <v>0</v>
      </c>
      <c r="L178" s="8">
        <f t="shared" si="34"/>
        <v>363.90000000000003</v>
      </c>
      <c r="M178" s="8">
        <f t="shared" si="34"/>
        <v>140.9</v>
      </c>
      <c r="N178" s="8">
        <f t="shared" si="34"/>
        <v>385.2</v>
      </c>
      <c r="O178" s="20">
        <v>31304</v>
      </c>
      <c r="P178" s="20" t="s">
        <v>48</v>
      </c>
    </row>
    <row r="179" spans="1:16" x14ac:dyDescent="0.3">
      <c r="A179" s="20"/>
      <c r="B179" s="20"/>
      <c r="C179" s="20"/>
      <c r="D179" s="20"/>
      <c r="E179" s="20"/>
      <c r="F179" s="20"/>
      <c r="G179" s="7" t="s">
        <v>2</v>
      </c>
      <c r="H179" s="8">
        <f>SUM(I179:N179)</f>
        <v>756.5</v>
      </c>
      <c r="I179" s="8">
        <v>0</v>
      </c>
      <c r="J179" s="8">
        <v>0</v>
      </c>
      <c r="K179" s="8">
        <v>0</v>
      </c>
      <c r="L179" s="8">
        <v>309.3</v>
      </c>
      <c r="M179" s="8">
        <v>119.8</v>
      </c>
      <c r="N179" s="8">
        <v>327.39999999999998</v>
      </c>
      <c r="O179" s="20"/>
      <c r="P179" s="20"/>
    </row>
    <row r="180" spans="1:16" ht="49.5" x14ac:dyDescent="0.3">
      <c r="A180" s="20"/>
      <c r="B180" s="20"/>
      <c r="C180" s="20"/>
      <c r="D180" s="20"/>
      <c r="E180" s="20"/>
      <c r="F180" s="20"/>
      <c r="G180" s="7" t="s">
        <v>3</v>
      </c>
      <c r="H180" s="8">
        <f>SUM(I180:N180)</f>
        <v>133.5</v>
      </c>
      <c r="I180" s="8">
        <v>0</v>
      </c>
      <c r="J180" s="8">
        <v>0</v>
      </c>
      <c r="K180" s="8">
        <v>0</v>
      </c>
      <c r="L180" s="8">
        <v>54.6</v>
      </c>
      <c r="M180" s="8">
        <v>21.1</v>
      </c>
      <c r="N180" s="8">
        <v>57.8</v>
      </c>
      <c r="O180" s="20"/>
      <c r="P180" s="20"/>
    </row>
    <row r="181" spans="1:16" x14ac:dyDescent="0.3">
      <c r="A181" s="20"/>
      <c r="B181" s="20"/>
      <c r="C181" s="20"/>
      <c r="D181" s="20"/>
      <c r="E181" s="20"/>
      <c r="F181" s="20"/>
      <c r="G181" s="7" t="s">
        <v>4</v>
      </c>
      <c r="H181" s="8">
        <f>SUM(I181:N181)</f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20"/>
      <c r="P181" s="20"/>
    </row>
    <row r="182" spans="1:16" ht="33" x14ac:dyDescent="0.3">
      <c r="A182" s="20"/>
      <c r="B182" s="20"/>
      <c r="C182" s="20"/>
      <c r="D182" s="20"/>
      <c r="E182" s="20"/>
      <c r="F182" s="20"/>
      <c r="G182" s="7" t="s">
        <v>5</v>
      </c>
      <c r="H182" s="8">
        <f>SUM(I182:N182)</f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20"/>
      <c r="P182" s="20"/>
    </row>
    <row r="183" spans="1:16" ht="72.75" customHeight="1" x14ac:dyDescent="0.3">
      <c r="A183" s="20" t="s">
        <v>334</v>
      </c>
      <c r="B183" s="20" t="s">
        <v>81</v>
      </c>
      <c r="C183" s="20" t="s">
        <v>32</v>
      </c>
      <c r="D183" s="20">
        <v>2028</v>
      </c>
      <c r="E183" s="20"/>
      <c r="F183" s="20" t="s">
        <v>56</v>
      </c>
      <c r="G183" s="7" t="s">
        <v>1</v>
      </c>
      <c r="H183" s="8">
        <f t="shared" ref="H183:N183" si="35">SUM(H184:H187)</f>
        <v>5</v>
      </c>
      <c r="I183" s="8">
        <f t="shared" si="35"/>
        <v>0</v>
      </c>
      <c r="J183" s="8">
        <f t="shared" si="35"/>
        <v>0</v>
      </c>
      <c r="K183" s="8">
        <f t="shared" si="35"/>
        <v>0</v>
      </c>
      <c r="L183" s="8">
        <f t="shared" si="35"/>
        <v>5</v>
      </c>
      <c r="M183" s="8">
        <f t="shared" si="35"/>
        <v>0</v>
      </c>
      <c r="N183" s="8">
        <f t="shared" si="35"/>
        <v>0</v>
      </c>
      <c r="O183" s="20"/>
      <c r="P183" s="20" t="s">
        <v>82</v>
      </c>
    </row>
    <row r="184" spans="1:16" x14ac:dyDescent="0.3">
      <c r="A184" s="20"/>
      <c r="B184" s="20"/>
      <c r="C184" s="20"/>
      <c r="D184" s="20"/>
      <c r="E184" s="20"/>
      <c r="F184" s="20"/>
      <c r="G184" s="7" t="s">
        <v>2</v>
      </c>
      <c r="H184" s="8">
        <f>SUM(I184:N184)</f>
        <v>4.9000000000000004</v>
      </c>
      <c r="I184" s="8">
        <v>0</v>
      </c>
      <c r="J184" s="8">
        <v>0</v>
      </c>
      <c r="K184" s="8">
        <v>0</v>
      </c>
      <c r="L184" s="8">
        <v>4.9000000000000004</v>
      </c>
      <c r="M184" s="8">
        <v>0</v>
      </c>
      <c r="N184" s="8">
        <v>0</v>
      </c>
      <c r="O184" s="20"/>
      <c r="P184" s="20"/>
    </row>
    <row r="185" spans="1:16" ht="49.5" x14ac:dyDescent="0.3">
      <c r="A185" s="20"/>
      <c r="B185" s="20"/>
      <c r="C185" s="20"/>
      <c r="D185" s="20"/>
      <c r="E185" s="20"/>
      <c r="F185" s="20"/>
      <c r="G185" s="7" t="s">
        <v>3</v>
      </c>
      <c r="H185" s="8">
        <f>SUM(I185:N185)</f>
        <v>0.1</v>
      </c>
      <c r="I185" s="8">
        <v>0</v>
      </c>
      <c r="J185" s="8">
        <v>0</v>
      </c>
      <c r="K185" s="8">
        <v>0</v>
      </c>
      <c r="L185" s="8">
        <v>0.1</v>
      </c>
      <c r="M185" s="8">
        <v>0</v>
      </c>
      <c r="N185" s="8">
        <v>0</v>
      </c>
      <c r="O185" s="20"/>
      <c r="P185" s="20"/>
    </row>
    <row r="186" spans="1:16" x14ac:dyDescent="0.3">
      <c r="A186" s="20"/>
      <c r="B186" s="20"/>
      <c r="C186" s="20"/>
      <c r="D186" s="20"/>
      <c r="E186" s="20"/>
      <c r="F186" s="20"/>
      <c r="G186" s="7" t="s">
        <v>4</v>
      </c>
      <c r="H186" s="8">
        <f>SUM(I186:N186)</f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20"/>
      <c r="P186" s="20"/>
    </row>
    <row r="187" spans="1:16" ht="33" x14ac:dyDescent="0.3">
      <c r="A187" s="20"/>
      <c r="B187" s="20"/>
      <c r="C187" s="20"/>
      <c r="D187" s="20"/>
      <c r="E187" s="20"/>
      <c r="F187" s="20"/>
      <c r="G187" s="7" t="s">
        <v>5</v>
      </c>
      <c r="H187" s="8">
        <f>SUM(I187:N187)</f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20"/>
      <c r="P187" s="20"/>
    </row>
    <row r="188" spans="1:16" ht="36.75" customHeight="1" x14ac:dyDescent="0.3">
      <c r="A188" s="20" t="s">
        <v>85</v>
      </c>
      <c r="B188" s="20" t="s">
        <v>65</v>
      </c>
      <c r="C188" s="20" t="s">
        <v>32</v>
      </c>
      <c r="D188" s="20">
        <v>2028</v>
      </c>
      <c r="E188" s="20"/>
      <c r="F188" s="20" t="s">
        <v>66</v>
      </c>
      <c r="G188" s="7" t="s">
        <v>1</v>
      </c>
      <c r="H188" s="8">
        <f t="shared" ref="H188:N188" si="36">SUM(H189:H192)</f>
        <v>5</v>
      </c>
      <c r="I188" s="8">
        <f t="shared" si="36"/>
        <v>0</v>
      </c>
      <c r="J188" s="8">
        <f t="shared" si="36"/>
        <v>0</v>
      </c>
      <c r="K188" s="8">
        <f t="shared" si="36"/>
        <v>0</v>
      </c>
      <c r="L188" s="8">
        <f t="shared" si="36"/>
        <v>5</v>
      </c>
      <c r="M188" s="8">
        <f t="shared" si="36"/>
        <v>0</v>
      </c>
      <c r="N188" s="8">
        <f t="shared" si="36"/>
        <v>0</v>
      </c>
      <c r="O188" s="20">
        <v>8500</v>
      </c>
      <c r="P188" s="20" t="s">
        <v>67</v>
      </c>
    </row>
    <row r="189" spans="1:16" x14ac:dyDescent="0.3">
      <c r="A189" s="20"/>
      <c r="B189" s="20"/>
      <c r="C189" s="20"/>
      <c r="D189" s="20"/>
      <c r="E189" s="20"/>
      <c r="F189" s="20"/>
      <c r="G189" s="7" t="s">
        <v>2</v>
      </c>
      <c r="H189" s="8">
        <f>SUM(I189:N189)</f>
        <v>4.9000000000000004</v>
      </c>
      <c r="I189" s="8">
        <v>0</v>
      </c>
      <c r="J189" s="8">
        <v>0</v>
      </c>
      <c r="K189" s="8">
        <v>0</v>
      </c>
      <c r="L189" s="8">
        <v>4.9000000000000004</v>
      </c>
      <c r="M189" s="8">
        <v>0</v>
      </c>
      <c r="N189" s="8">
        <v>0</v>
      </c>
      <c r="O189" s="20"/>
      <c r="P189" s="20"/>
    </row>
    <row r="190" spans="1:16" ht="49.5" x14ac:dyDescent="0.3">
      <c r="A190" s="20"/>
      <c r="B190" s="20"/>
      <c r="C190" s="20"/>
      <c r="D190" s="20"/>
      <c r="E190" s="20"/>
      <c r="F190" s="20"/>
      <c r="G190" s="7" t="s">
        <v>3</v>
      </c>
      <c r="H190" s="8">
        <f>SUM(I190:N190)</f>
        <v>0.1</v>
      </c>
      <c r="I190" s="8">
        <v>0</v>
      </c>
      <c r="J190" s="8">
        <v>0</v>
      </c>
      <c r="K190" s="8">
        <v>0</v>
      </c>
      <c r="L190" s="8">
        <v>0.1</v>
      </c>
      <c r="M190" s="8">
        <v>0</v>
      </c>
      <c r="N190" s="8">
        <v>0</v>
      </c>
      <c r="O190" s="20"/>
      <c r="P190" s="20"/>
    </row>
    <row r="191" spans="1:16" x14ac:dyDescent="0.3">
      <c r="A191" s="20"/>
      <c r="B191" s="20"/>
      <c r="C191" s="20"/>
      <c r="D191" s="20"/>
      <c r="E191" s="20"/>
      <c r="F191" s="20"/>
      <c r="G191" s="7" t="s">
        <v>4</v>
      </c>
      <c r="H191" s="8">
        <f>SUM(I191:N191)</f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20"/>
      <c r="P191" s="20"/>
    </row>
    <row r="192" spans="1:16" ht="33" x14ac:dyDescent="0.3">
      <c r="A192" s="20"/>
      <c r="B192" s="20"/>
      <c r="C192" s="20"/>
      <c r="D192" s="20"/>
      <c r="E192" s="20"/>
      <c r="F192" s="20"/>
      <c r="G192" s="7" t="s">
        <v>5</v>
      </c>
      <c r="H192" s="8">
        <f>SUM(I192:N192)</f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20"/>
      <c r="P192" s="20"/>
    </row>
    <row r="193" spans="1:16" ht="36.75" customHeight="1" x14ac:dyDescent="0.3">
      <c r="A193" s="20" t="s">
        <v>335</v>
      </c>
      <c r="B193" s="20" t="s">
        <v>46</v>
      </c>
      <c r="C193" s="20" t="s">
        <v>32</v>
      </c>
      <c r="D193" s="20">
        <v>2025</v>
      </c>
      <c r="E193" s="20" t="s">
        <v>55</v>
      </c>
      <c r="F193" s="20" t="s">
        <v>86</v>
      </c>
      <c r="G193" s="7" t="s">
        <v>1</v>
      </c>
      <c r="H193" s="8">
        <f t="shared" ref="H193:N193" si="37">SUM(H194:H197)</f>
        <v>2.2000000000000002</v>
      </c>
      <c r="I193" s="8">
        <f t="shared" si="37"/>
        <v>2.2000000000000002</v>
      </c>
      <c r="J193" s="8">
        <f t="shared" si="37"/>
        <v>0</v>
      </c>
      <c r="K193" s="8">
        <f t="shared" si="37"/>
        <v>0</v>
      </c>
      <c r="L193" s="8">
        <f t="shared" si="37"/>
        <v>0</v>
      </c>
      <c r="M193" s="8">
        <f t="shared" si="37"/>
        <v>0</v>
      </c>
      <c r="N193" s="8">
        <f t="shared" si="37"/>
        <v>0</v>
      </c>
      <c r="O193" s="20">
        <v>31304</v>
      </c>
      <c r="P193" s="20" t="s">
        <v>48</v>
      </c>
    </row>
    <row r="194" spans="1:16" x14ac:dyDescent="0.3">
      <c r="A194" s="20"/>
      <c r="B194" s="20"/>
      <c r="C194" s="20"/>
      <c r="D194" s="20"/>
      <c r="E194" s="20"/>
      <c r="F194" s="20"/>
      <c r="G194" s="7" t="s">
        <v>2</v>
      </c>
      <c r="H194" s="8">
        <f>SUM(I194:N194)</f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20"/>
      <c r="P194" s="20"/>
    </row>
    <row r="195" spans="1:16" ht="49.5" x14ac:dyDescent="0.3">
      <c r="A195" s="20"/>
      <c r="B195" s="20"/>
      <c r="C195" s="20"/>
      <c r="D195" s="20"/>
      <c r="E195" s="20"/>
      <c r="F195" s="20"/>
      <c r="G195" s="7" t="s">
        <v>3</v>
      </c>
      <c r="H195" s="8">
        <f>SUM(I195:N195)</f>
        <v>2.2000000000000002</v>
      </c>
      <c r="I195" s="8">
        <v>2.2000000000000002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20"/>
      <c r="P195" s="20"/>
    </row>
    <row r="196" spans="1:16" x14ac:dyDescent="0.3">
      <c r="A196" s="20"/>
      <c r="B196" s="20"/>
      <c r="C196" s="20"/>
      <c r="D196" s="20"/>
      <c r="E196" s="20"/>
      <c r="F196" s="20"/>
      <c r="G196" s="7" t="s">
        <v>4</v>
      </c>
      <c r="H196" s="8">
        <f>SUM(I196:N196)</f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20"/>
      <c r="P196" s="20"/>
    </row>
    <row r="197" spans="1:16" ht="33" x14ac:dyDescent="0.3">
      <c r="A197" s="20"/>
      <c r="B197" s="20"/>
      <c r="C197" s="20"/>
      <c r="D197" s="20"/>
      <c r="E197" s="20"/>
      <c r="F197" s="20"/>
      <c r="G197" s="7" t="s">
        <v>5</v>
      </c>
      <c r="H197" s="8">
        <f>SUM(I197:N197)</f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20"/>
      <c r="P197" s="20"/>
    </row>
    <row r="198" spans="1:16" ht="99" customHeight="1" x14ac:dyDescent="0.3">
      <c r="A198" s="20" t="s">
        <v>87</v>
      </c>
      <c r="B198" s="20" t="s">
        <v>46</v>
      </c>
      <c r="C198" s="20" t="s">
        <v>32</v>
      </c>
      <c r="D198" s="20">
        <v>2025</v>
      </c>
      <c r="E198" s="20" t="s">
        <v>55</v>
      </c>
      <c r="F198" s="20" t="s">
        <v>47</v>
      </c>
      <c r="G198" s="7" t="s">
        <v>1</v>
      </c>
      <c r="H198" s="8">
        <f t="shared" ref="H198:N198" si="38">SUM(H199:H202)</f>
        <v>24.5</v>
      </c>
      <c r="I198" s="8">
        <f t="shared" si="38"/>
        <v>24.5</v>
      </c>
      <c r="J198" s="8">
        <f t="shared" si="38"/>
        <v>0</v>
      </c>
      <c r="K198" s="8">
        <f t="shared" si="38"/>
        <v>0</v>
      </c>
      <c r="L198" s="8">
        <f t="shared" si="38"/>
        <v>0</v>
      </c>
      <c r="M198" s="8">
        <f t="shared" si="38"/>
        <v>0</v>
      </c>
      <c r="N198" s="8">
        <f t="shared" si="38"/>
        <v>0</v>
      </c>
      <c r="O198" s="20"/>
      <c r="P198" s="20" t="s">
        <v>48</v>
      </c>
    </row>
    <row r="199" spans="1:16" x14ac:dyDescent="0.3">
      <c r="A199" s="20"/>
      <c r="B199" s="20"/>
      <c r="C199" s="20"/>
      <c r="D199" s="20"/>
      <c r="E199" s="20"/>
      <c r="F199" s="20"/>
      <c r="G199" s="7" t="s">
        <v>2</v>
      </c>
      <c r="H199" s="8">
        <f>SUM(I199:N199)</f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20"/>
      <c r="P199" s="20"/>
    </row>
    <row r="200" spans="1:16" ht="49.5" x14ac:dyDescent="0.3">
      <c r="A200" s="20"/>
      <c r="B200" s="20"/>
      <c r="C200" s="20"/>
      <c r="D200" s="20"/>
      <c r="E200" s="20"/>
      <c r="F200" s="20"/>
      <c r="G200" s="7" t="s">
        <v>3</v>
      </c>
      <c r="H200" s="8">
        <f>SUM(I200:N200)</f>
        <v>24.5</v>
      </c>
      <c r="I200" s="8">
        <v>24.5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20"/>
      <c r="P200" s="20"/>
    </row>
    <row r="201" spans="1:16" x14ac:dyDescent="0.3">
      <c r="A201" s="20"/>
      <c r="B201" s="20"/>
      <c r="C201" s="20"/>
      <c r="D201" s="20"/>
      <c r="E201" s="20"/>
      <c r="F201" s="20"/>
      <c r="G201" s="7" t="s">
        <v>4</v>
      </c>
      <c r="H201" s="8">
        <f>SUM(I201:N201)</f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20"/>
      <c r="P201" s="20"/>
    </row>
    <row r="202" spans="1:16" ht="33" x14ac:dyDescent="0.3">
      <c r="A202" s="20"/>
      <c r="B202" s="20"/>
      <c r="C202" s="20"/>
      <c r="D202" s="20"/>
      <c r="E202" s="20"/>
      <c r="F202" s="20"/>
      <c r="G202" s="7" t="s">
        <v>5</v>
      </c>
      <c r="H202" s="8">
        <f>SUM(I202:N202)</f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20"/>
      <c r="P202" s="20"/>
    </row>
    <row r="203" spans="1:16" ht="36.75" customHeight="1" x14ac:dyDescent="0.3">
      <c r="A203" s="20" t="s">
        <v>88</v>
      </c>
      <c r="B203" s="20" t="s">
        <v>65</v>
      </c>
      <c r="C203" s="20" t="s">
        <v>32</v>
      </c>
      <c r="D203" s="20">
        <v>2029</v>
      </c>
      <c r="E203" s="20"/>
      <c r="F203" s="20" t="s">
        <v>66</v>
      </c>
      <c r="G203" s="7" t="s">
        <v>1</v>
      </c>
      <c r="H203" s="8">
        <f t="shared" ref="H203:N203" si="39">SUM(H204:H207)</f>
        <v>5</v>
      </c>
      <c r="I203" s="8">
        <f t="shared" si="39"/>
        <v>0</v>
      </c>
      <c r="J203" s="8">
        <f t="shared" si="39"/>
        <v>0</v>
      </c>
      <c r="K203" s="8">
        <f t="shared" si="39"/>
        <v>0</v>
      </c>
      <c r="L203" s="8">
        <f t="shared" si="39"/>
        <v>0</v>
      </c>
      <c r="M203" s="8">
        <f t="shared" si="39"/>
        <v>5</v>
      </c>
      <c r="N203" s="8">
        <f t="shared" si="39"/>
        <v>0</v>
      </c>
      <c r="O203" s="20"/>
      <c r="P203" s="20" t="s">
        <v>84</v>
      </c>
    </row>
    <row r="204" spans="1:16" x14ac:dyDescent="0.3">
      <c r="A204" s="20"/>
      <c r="B204" s="20"/>
      <c r="C204" s="20"/>
      <c r="D204" s="20"/>
      <c r="E204" s="20"/>
      <c r="F204" s="20"/>
      <c r="G204" s="7" t="s">
        <v>2</v>
      </c>
      <c r="H204" s="8">
        <f>SUM(I204:N204)</f>
        <v>4.9000000000000004</v>
      </c>
      <c r="I204" s="8">
        <v>0</v>
      </c>
      <c r="J204" s="8">
        <v>0</v>
      </c>
      <c r="K204" s="8">
        <v>0</v>
      </c>
      <c r="L204" s="8">
        <v>0</v>
      </c>
      <c r="M204" s="8">
        <v>4.9000000000000004</v>
      </c>
      <c r="N204" s="8">
        <v>0</v>
      </c>
      <c r="O204" s="20"/>
      <c r="P204" s="20"/>
    </row>
    <row r="205" spans="1:16" ht="49.5" x14ac:dyDescent="0.3">
      <c r="A205" s="20"/>
      <c r="B205" s="20"/>
      <c r="C205" s="20"/>
      <c r="D205" s="20"/>
      <c r="E205" s="20"/>
      <c r="F205" s="20"/>
      <c r="G205" s="7" t="s">
        <v>3</v>
      </c>
      <c r="H205" s="8">
        <f>SUM(I205:N205)</f>
        <v>0.1</v>
      </c>
      <c r="I205" s="8">
        <v>0</v>
      </c>
      <c r="J205" s="8">
        <v>0</v>
      </c>
      <c r="K205" s="8">
        <v>0</v>
      </c>
      <c r="L205" s="8">
        <v>0</v>
      </c>
      <c r="M205" s="8">
        <v>0.1</v>
      </c>
      <c r="N205" s="8">
        <v>0</v>
      </c>
      <c r="O205" s="20"/>
      <c r="P205" s="20"/>
    </row>
    <row r="206" spans="1:16" x14ac:dyDescent="0.3">
      <c r="A206" s="20"/>
      <c r="B206" s="20"/>
      <c r="C206" s="20"/>
      <c r="D206" s="20"/>
      <c r="E206" s="20"/>
      <c r="F206" s="20"/>
      <c r="G206" s="7" t="s">
        <v>4</v>
      </c>
      <c r="H206" s="8">
        <f>SUM(I206:N206)</f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20"/>
      <c r="P206" s="20"/>
    </row>
    <row r="207" spans="1:16" ht="33" x14ac:dyDescent="0.3">
      <c r="A207" s="20"/>
      <c r="B207" s="20"/>
      <c r="C207" s="20"/>
      <c r="D207" s="20"/>
      <c r="E207" s="20"/>
      <c r="F207" s="20"/>
      <c r="G207" s="7" t="s">
        <v>5</v>
      </c>
      <c r="H207" s="8">
        <f>SUM(I207:N207)</f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20"/>
      <c r="P207" s="20"/>
    </row>
    <row r="208" spans="1:16" ht="99" customHeight="1" x14ac:dyDescent="0.3">
      <c r="A208" s="20" t="s">
        <v>89</v>
      </c>
      <c r="B208" s="20" t="s">
        <v>90</v>
      </c>
      <c r="C208" s="20" t="s">
        <v>32</v>
      </c>
      <c r="D208" s="20">
        <v>2029</v>
      </c>
      <c r="E208" s="20"/>
      <c r="F208" s="20" t="s">
        <v>56</v>
      </c>
      <c r="G208" s="7" t="s">
        <v>1</v>
      </c>
      <c r="H208" s="8">
        <f t="shared" ref="H208:N208" si="40">SUM(H209:H212)</f>
        <v>5</v>
      </c>
      <c r="I208" s="8">
        <f t="shared" si="40"/>
        <v>0</v>
      </c>
      <c r="J208" s="8">
        <f t="shared" si="40"/>
        <v>0</v>
      </c>
      <c r="K208" s="8">
        <f t="shared" si="40"/>
        <v>0</v>
      </c>
      <c r="L208" s="8">
        <f t="shared" si="40"/>
        <v>0</v>
      </c>
      <c r="M208" s="8">
        <f t="shared" si="40"/>
        <v>5</v>
      </c>
      <c r="N208" s="8">
        <f t="shared" si="40"/>
        <v>0</v>
      </c>
      <c r="O208" s="20"/>
      <c r="P208" s="19"/>
    </row>
    <row r="209" spans="1:16" x14ac:dyDescent="0.3">
      <c r="A209" s="20"/>
      <c r="B209" s="20"/>
      <c r="C209" s="20"/>
      <c r="D209" s="20"/>
      <c r="E209" s="20"/>
      <c r="F209" s="20"/>
      <c r="G209" s="7" t="s">
        <v>2</v>
      </c>
      <c r="H209" s="8">
        <f>SUM(I209:N209)</f>
        <v>4.9000000000000004</v>
      </c>
      <c r="I209" s="8">
        <v>0</v>
      </c>
      <c r="J209" s="8">
        <v>0</v>
      </c>
      <c r="K209" s="8">
        <v>0</v>
      </c>
      <c r="L209" s="8">
        <v>0</v>
      </c>
      <c r="M209" s="8">
        <v>4.9000000000000004</v>
      </c>
      <c r="N209" s="8">
        <v>0</v>
      </c>
      <c r="O209" s="20"/>
      <c r="P209" s="19"/>
    </row>
    <row r="210" spans="1:16" ht="49.5" x14ac:dyDescent="0.3">
      <c r="A210" s="20"/>
      <c r="B210" s="20"/>
      <c r="C210" s="20"/>
      <c r="D210" s="20"/>
      <c r="E210" s="20"/>
      <c r="F210" s="20"/>
      <c r="G210" s="7" t="s">
        <v>3</v>
      </c>
      <c r="H210" s="8">
        <f>SUM(I210:N210)</f>
        <v>0.1</v>
      </c>
      <c r="I210" s="8">
        <v>0</v>
      </c>
      <c r="J210" s="8">
        <v>0</v>
      </c>
      <c r="K210" s="8">
        <v>0</v>
      </c>
      <c r="L210" s="8">
        <v>0</v>
      </c>
      <c r="M210" s="8">
        <v>0.1</v>
      </c>
      <c r="N210" s="8">
        <v>0</v>
      </c>
      <c r="O210" s="20"/>
      <c r="P210" s="19"/>
    </row>
    <row r="211" spans="1:16" x14ac:dyDescent="0.3">
      <c r="A211" s="20"/>
      <c r="B211" s="20"/>
      <c r="C211" s="20"/>
      <c r="D211" s="20"/>
      <c r="E211" s="20"/>
      <c r="F211" s="20"/>
      <c r="G211" s="7" t="s">
        <v>4</v>
      </c>
      <c r="H211" s="8">
        <f>SUM(I211:N211)</f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20"/>
      <c r="P211" s="19"/>
    </row>
    <row r="212" spans="1:16" ht="33" x14ac:dyDescent="0.3">
      <c r="A212" s="20"/>
      <c r="B212" s="20"/>
      <c r="C212" s="20"/>
      <c r="D212" s="20"/>
      <c r="E212" s="20"/>
      <c r="F212" s="20"/>
      <c r="G212" s="7" t="s">
        <v>5</v>
      </c>
      <c r="H212" s="8">
        <f>SUM(I212:N212)</f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20"/>
      <c r="P212" s="19"/>
    </row>
    <row r="213" spans="1:16" ht="36.75" customHeight="1" x14ac:dyDescent="0.3">
      <c r="A213" s="20" t="s">
        <v>91</v>
      </c>
      <c r="B213" s="20" t="s">
        <v>53</v>
      </c>
      <c r="C213" s="20" t="s">
        <v>32</v>
      </c>
      <c r="D213" s="20">
        <v>2029</v>
      </c>
      <c r="E213" s="20"/>
      <c r="F213" s="20" t="s">
        <v>56</v>
      </c>
      <c r="G213" s="7" t="s">
        <v>1</v>
      </c>
      <c r="H213" s="8">
        <f t="shared" ref="H213:N213" si="41">SUM(H214:H217)</f>
        <v>128</v>
      </c>
      <c r="I213" s="8">
        <f t="shared" si="41"/>
        <v>0</v>
      </c>
      <c r="J213" s="8">
        <f t="shared" si="41"/>
        <v>0</v>
      </c>
      <c r="K213" s="8">
        <f t="shared" si="41"/>
        <v>0</v>
      </c>
      <c r="L213" s="8">
        <f t="shared" si="41"/>
        <v>0</v>
      </c>
      <c r="M213" s="8">
        <f t="shared" si="41"/>
        <v>128</v>
      </c>
      <c r="N213" s="8">
        <f t="shared" si="41"/>
        <v>0</v>
      </c>
      <c r="O213" s="20">
        <v>274</v>
      </c>
      <c r="P213" s="20" t="s">
        <v>48</v>
      </c>
    </row>
    <row r="214" spans="1:16" x14ac:dyDescent="0.3">
      <c r="A214" s="20"/>
      <c r="B214" s="20"/>
      <c r="C214" s="20"/>
      <c r="D214" s="20"/>
      <c r="E214" s="20"/>
      <c r="F214" s="20"/>
      <c r="G214" s="7" t="s">
        <v>2</v>
      </c>
      <c r="H214" s="8">
        <f>SUM(I214:N214)</f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20"/>
      <c r="P214" s="20"/>
    </row>
    <row r="215" spans="1:16" ht="49.5" x14ac:dyDescent="0.3">
      <c r="A215" s="20"/>
      <c r="B215" s="20"/>
      <c r="C215" s="20"/>
      <c r="D215" s="20"/>
      <c r="E215" s="20"/>
      <c r="F215" s="20"/>
      <c r="G215" s="7" t="s">
        <v>3</v>
      </c>
      <c r="H215" s="8">
        <f>SUM(I215:N215)</f>
        <v>0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20"/>
      <c r="P215" s="20"/>
    </row>
    <row r="216" spans="1:16" x14ac:dyDescent="0.3">
      <c r="A216" s="20"/>
      <c r="B216" s="20"/>
      <c r="C216" s="20"/>
      <c r="D216" s="20"/>
      <c r="E216" s="20"/>
      <c r="F216" s="20"/>
      <c r="G216" s="7" t="s">
        <v>4</v>
      </c>
      <c r="H216" s="8">
        <f>SUM(I216:N216)</f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20"/>
      <c r="P216" s="20"/>
    </row>
    <row r="217" spans="1:16" ht="33" x14ac:dyDescent="0.3">
      <c r="A217" s="20"/>
      <c r="B217" s="20"/>
      <c r="C217" s="20"/>
      <c r="D217" s="20"/>
      <c r="E217" s="20"/>
      <c r="F217" s="20"/>
      <c r="G217" s="7" t="s">
        <v>5</v>
      </c>
      <c r="H217" s="8">
        <f>SUM(I217:N217)</f>
        <v>128</v>
      </c>
      <c r="I217" s="8">
        <v>0</v>
      </c>
      <c r="J217" s="8">
        <v>0</v>
      </c>
      <c r="K217" s="8">
        <v>0</v>
      </c>
      <c r="L217" s="8">
        <v>0</v>
      </c>
      <c r="M217" s="8">
        <v>128</v>
      </c>
      <c r="N217" s="8">
        <v>0</v>
      </c>
      <c r="O217" s="20"/>
      <c r="P217" s="20"/>
    </row>
    <row r="218" spans="1:16" ht="36.75" customHeight="1" x14ac:dyDescent="0.3">
      <c r="A218" s="20" t="s">
        <v>92</v>
      </c>
      <c r="B218" s="20" t="s">
        <v>81</v>
      </c>
      <c r="C218" s="20" t="s">
        <v>32</v>
      </c>
      <c r="D218" s="20">
        <v>2030</v>
      </c>
      <c r="E218" s="20"/>
      <c r="F218" s="20" t="s">
        <v>56</v>
      </c>
      <c r="G218" s="7" t="s">
        <v>1</v>
      </c>
      <c r="H218" s="8">
        <f t="shared" ref="H218:N218" si="42">SUM(H219:H222)</f>
        <v>5</v>
      </c>
      <c r="I218" s="8">
        <f t="shared" si="42"/>
        <v>0</v>
      </c>
      <c r="J218" s="8">
        <f t="shared" si="42"/>
        <v>0</v>
      </c>
      <c r="K218" s="8">
        <f t="shared" si="42"/>
        <v>0</v>
      </c>
      <c r="L218" s="8">
        <f t="shared" si="42"/>
        <v>0</v>
      </c>
      <c r="M218" s="8">
        <f t="shared" si="42"/>
        <v>0</v>
      </c>
      <c r="N218" s="8">
        <f t="shared" si="42"/>
        <v>5</v>
      </c>
      <c r="O218" s="20"/>
      <c r="P218" s="20" t="s">
        <v>67</v>
      </c>
    </row>
    <row r="219" spans="1:16" x14ac:dyDescent="0.3">
      <c r="A219" s="20"/>
      <c r="B219" s="20"/>
      <c r="C219" s="20"/>
      <c r="D219" s="20"/>
      <c r="E219" s="20"/>
      <c r="F219" s="20"/>
      <c r="G219" s="7" t="s">
        <v>2</v>
      </c>
      <c r="H219" s="8">
        <f>SUM(I219:N219)</f>
        <v>4.9000000000000004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4.9000000000000004</v>
      </c>
      <c r="O219" s="20"/>
      <c r="P219" s="20"/>
    </row>
    <row r="220" spans="1:16" ht="49.5" x14ac:dyDescent="0.3">
      <c r="A220" s="20"/>
      <c r="B220" s="20"/>
      <c r="C220" s="20"/>
      <c r="D220" s="20"/>
      <c r="E220" s="20"/>
      <c r="F220" s="20"/>
      <c r="G220" s="7" t="s">
        <v>3</v>
      </c>
      <c r="H220" s="8">
        <f>SUM(I220:N220)</f>
        <v>0.1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0.1</v>
      </c>
      <c r="O220" s="20"/>
      <c r="P220" s="20"/>
    </row>
    <row r="221" spans="1:16" x14ac:dyDescent="0.3">
      <c r="A221" s="20"/>
      <c r="B221" s="20"/>
      <c r="C221" s="20"/>
      <c r="D221" s="20"/>
      <c r="E221" s="20"/>
      <c r="F221" s="20"/>
      <c r="G221" s="7" t="s">
        <v>4</v>
      </c>
      <c r="H221" s="8">
        <f>SUM(I221:N221)</f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20"/>
      <c r="P221" s="20"/>
    </row>
    <row r="222" spans="1:16" ht="33" x14ac:dyDescent="0.3">
      <c r="A222" s="20"/>
      <c r="B222" s="20"/>
      <c r="C222" s="20"/>
      <c r="D222" s="20"/>
      <c r="E222" s="20"/>
      <c r="F222" s="20"/>
      <c r="G222" s="7" t="s">
        <v>5</v>
      </c>
      <c r="H222" s="8">
        <f>SUM(I222:N222)</f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20"/>
      <c r="P222" s="20"/>
    </row>
    <row r="223" spans="1:16" ht="36.75" customHeight="1" x14ac:dyDescent="0.3">
      <c r="A223" s="20" t="s">
        <v>93</v>
      </c>
      <c r="B223" s="20" t="s">
        <v>65</v>
      </c>
      <c r="C223" s="20" t="s">
        <v>32</v>
      </c>
      <c r="D223" s="20">
        <v>2030</v>
      </c>
      <c r="E223" s="20"/>
      <c r="F223" s="20" t="s">
        <v>66</v>
      </c>
      <c r="G223" s="7" t="s">
        <v>1</v>
      </c>
      <c r="H223" s="8">
        <f t="shared" ref="H223:N223" si="43">SUM(H224:H227)</f>
        <v>5</v>
      </c>
      <c r="I223" s="8">
        <f t="shared" si="43"/>
        <v>0</v>
      </c>
      <c r="J223" s="8">
        <f t="shared" si="43"/>
        <v>0</v>
      </c>
      <c r="K223" s="8">
        <f t="shared" si="43"/>
        <v>0</v>
      </c>
      <c r="L223" s="8">
        <f t="shared" si="43"/>
        <v>0</v>
      </c>
      <c r="M223" s="8">
        <f t="shared" si="43"/>
        <v>0</v>
      </c>
      <c r="N223" s="8">
        <f t="shared" si="43"/>
        <v>5</v>
      </c>
      <c r="O223" s="20">
        <v>8500</v>
      </c>
      <c r="P223" s="20" t="s">
        <v>82</v>
      </c>
    </row>
    <row r="224" spans="1:16" x14ac:dyDescent="0.3">
      <c r="A224" s="20"/>
      <c r="B224" s="20"/>
      <c r="C224" s="20"/>
      <c r="D224" s="20"/>
      <c r="E224" s="20"/>
      <c r="F224" s="20"/>
      <c r="G224" s="7" t="s">
        <v>2</v>
      </c>
      <c r="H224" s="8">
        <f>SUM(I224:N224)</f>
        <v>4.9000000000000004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4.9000000000000004</v>
      </c>
      <c r="O224" s="20"/>
      <c r="P224" s="20"/>
    </row>
    <row r="225" spans="1:16" ht="49.5" x14ac:dyDescent="0.3">
      <c r="A225" s="20"/>
      <c r="B225" s="20"/>
      <c r="C225" s="20"/>
      <c r="D225" s="20"/>
      <c r="E225" s="20"/>
      <c r="F225" s="20"/>
      <c r="G225" s="7" t="s">
        <v>3</v>
      </c>
      <c r="H225" s="8">
        <f>SUM(I225:N225)</f>
        <v>0.1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0.1</v>
      </c>
      <c r="O225" s="20"/>
      <c r="P225" s="20"/>
    </row>
    <row r="226" spans="1:16" x14ac:dyDescent="0.3">
      <c r="A226" s="20"/>
      <c r="B226" s="20"/>
      <c r="C226" s="20"/>
      <c r="D226" s="20"/>
      <c r="E226" s="20"/>
      <c r="F226" s="20"/>
      <c r="G226" s="7" t="s">
        <v>4</v>
      </c>
      <c r="H226" s="8">
        <f>SUM(I226:N226)</f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20"/>
      <c r="P226" s="20"/>
    </row>
    <row r="227" spans="1:16" ht="33" x14ac:dyDescent="0.3">
      <c r="A227" s="20"/>
      <c r="B227" s="20"/>
      <c r="C227" s="20"/>
      <c r="D227" s="20"/>
      <c r="E227" s="20"/>
      <c r="F227" s="20"/>
      <c r="G227" s="7" t="s">
        <v>5</v>
      </c>
      <c r="H227" s="8">
        <f>SUM(I227:N227)</f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20"/>
      <c r="P227" s="20"/>
    </row>
    <row r="228" spans="1:16" ht="36.75" customHeight="1" x14ac:dyDescent="0.3">
      <c r="A228" s="20" t="s">
        <v>370</v>
      </c>
      <c r="B228" s="20"/>
      <c r="C228" s="20" t="s">
        <v>32</v>
      </c>
      <c r="D228" s="20">
        <v>2027</v>
      </c>
      <c r="E228" s="20"/>
      <c r="F228" s="20" t="s">
        <v>23</v>
      </c>
      <c r="G228" s="7" t="s">
        <v>1</v>
      </c>
      <c r="H228" s="8">
        <f t="shared" ref="H228:N228" si="44">SUM(H229:H232)</f>
        <v>100.1</v>
      </c>
      <c r="I228" s="8">
        <f t="shared" si="44"/>
        <v>0</v>
      </c>
      <c r="J228" s="8">
        <f t="shared" si="44"/>
        <v>0</v>
      </c>
      <c r="K228" s="8">
        <f t="shared" si="44"/>
        <v>100.1</v>
      </c>
      <c r="L228" s="8">
        <f t="shared" si="44"/>
        <v>0</v>
      </c>
      <c r="M228" s="8">
        <f t="shared" si="44"/>
        <v>0</v>
      </c>
      <c r="N228" s="8">
        <f t="shared" si="44"/>
        <v>0</v>
      </c>
      <c r="O228" s="20"/>
      <c r="P228" s="20"/>
    </row>
    <row r="229" spans="1:16" x14ac:dyDescent="0.3">
      <c r="A229" s="20"/>
      <c r="B229" s="20"/>
      <c r="C229" s="20"/>
      <c r="D229" s="20"/>
      <c r="E229" s="20"/>
      <c r="F229" s="20"/>
      <c r="G229" s="7" t="s">
        <v>2</v>
      </c>
      <c r="H229" s="8">
        <f>SUM(I229:N229)</f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20"/>
      <c r="P229" s="20"/>
    </row>
    <row r="230" spans="1:16" ht="49.5" x14ac:dyDescent="0.3">
      <c r="A230" s="20"/>
      <c r="B230" s="20"/>
      <c r="C230" s="20"/>
      <c r="D230" s="20"/>
      <c r="E230" s="20"/>
      <c r="F230" s="20"/>
      <c r="G230" s="7" t="s">
        <v>3</v>
      </c>
      <c r="H230" s="8">
        <f>SUM(I230:N230)</f>
        <v>100.1</v>
      </c>
      <c r="I230" s="8">
        <v>0</v>
      </c>
      <c r="J230" s="8">
        <v>0</v>
      </c>
      <c r="K230" s="8">
        <v>100.1</v>
      </c>
      <c r="L230" s="8">
        <v>0</v>
      </c>
      <c r="M230" s="8">
        <v>0</v>
      </c>
      <c r="N230" s="8">
        <v>0</v>
      </c>
      <c r="O230" s="20"/>
      <c r="P230" s="20"/>
    </row>
    <row r="231" spans="1:16" x14ac:dyDescent="0.3">
      <c r="A231" s="20"/>
      <c r="B231" s="20"/>
      <c r="C231" s="20"/>
      <c r="D231" s="20"/>
      <c r="E231" s="20"/>
      <c r="F231" s="20"/>
      <c r="G231" s="7" t="s">
        <v>4</v>
      </c>
      <c r="H231" s="8">
        <f>SUM(I231:N231)</f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20"/>
      <c r="P231" s="20"/>
    </row>
    <row r="232" spans="1:16" ht="33" x14ac:dyDescent="0.3">
      <c r="A232" s="20"/>
      <c r="B232" s="20"/>
      <c r="C232" s="20"/>
      <c r="D232" s="20"/>
      <c r="E232" s="20"/>
      <c r="F232" s="20"/>
      <c r="G232" s="7" t="s">
        <v>5</v>
      </c>
      <c r="H232" s="8">
        <f>SUM(I232:N232)</f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20"/>
      <c r="P232" s="20"/>
    </row>
    <row r="233" spans="1:16" ht="36.75" customHeight="1" x14ac:dyDescent="0.3">
      <c r="A233" s="20" t="s">
        <v>371</v>
      </c>
      <c r="B233" s="20"/>
      <c r="C233" s="20" t="s">
        <v>32</v>
      </c>
      <c r="D233" s="20">
        <v>2027</v>
      </c>
      <c r="E233" s="20"/>
      <c r="F233" s="20" t="s">
        <v>23</v>
      </c>
      <c r="G233" s="7" t="s">
        <v>1</v>
      </c>
      <c r="H233" s="8">
        <f t="shared" ref="H233:N233" si="45">SUM(H234:H237)</f>
        <v>100.4</v>
      </c>
      <c r="I233" s="8">
        <f t="shared" si="45"/>
        <v>0</v>
      </c>
      <c r="J233" s="8">
        <f t="shared" si="45"/>
        <v>0</v>
      </c>
      <c r="K233" s="8">
        <f t="shared" si="45"/>
        <v>100.4</v>
      </c>
      <c r="L233" s="8">
        <f t="shared" si="45"/>
        <v>0</v>
      </c>
      <c r="M233" s="8">
        <f t="shared" si="45"/>
        <v>0</v>
      </c>
      <c r="N233" s="8">
        <f t="shared" si="45"/>
        <v>0</v>
      </c>
      <c r="O233" s="20"/>
      <c r="P233" s="20"/>
    </row>
    <row r="234" spans="1:16" x14ac:dyDescent="0.3">
      <c r="A234" s="20"/>
      <c r="B234" s="20"/>
      <c r="C234" s="20"/>
      <c r="D234" s="20"/>
      <c r="E234" s="20"/>
      <c r="F234" s="20"/>
      <c r="G234" s="7" t="s">
        <v>2</v>
      </c>
      <c r="H234" s="8">
        <f>SUM(I234:N234)</f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20"/>
      <c r="P234" s="20"/>
    </row>
    <row r="235" spans="1:16" ht="49.5" x14ac:dyDescent="0.3">
      <c r="A235" s="20"/>
      <c r="B235" s="20"/>
      <c r="C235" s="20"/>
      <c r="D235" s="20"/>
      <c r="E235" s="20"/>
      <c r="F235" s="20"/>
      <c r="G235" s="7" t="s">
        <v>3</v>
      </c>
      <c r="H235" s="8">
        <f>SUM(I235:N235)</f>
        <v>100.4</v>
      </c>
      <c r="I235" s="8">
        <v>0</v>
      </c>
      <c r="J235" s="8">
        <v>0</v>
      </c>
      <c r="K235" s="8">
        <v>100.4</v>
      </c>
      <c r="L235" s="8">
        <v>0</v>
      </c>
      <c r="M235" s="8">
        <v>0</v>
      </c>
      <c r="N235" s="8">
        <v>0</v>
      </c>
      <c r="O235" s="20"/>
      <c r="P235" s="20"/>
    </row>
    <row r="236" spans="1:16" x14ac:dyDescent="0.3">
      <c r="A236" s="20"/>
      <c r="B236" s="20"/>
      <c r="C236" s="20"/>
      <c r="D236" s="20"/>
      <c r="E236" s="20"/>
      <c r="F236" s="20"/>
      <c r="G236" s="7" t="s">
        <v>4</v>
      </c>
      <c r="H236" s="8">
        <f>SUM(I236:N236)</f>
        <v>0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20"/>
      <c r="P236" s="20"/>
    </row>
    <row r="237" spans="1:16" ht="33" x14ac:dyDescent="0.3">
      <c r="A237" s="20"/>
      <c r="B237" s="20"/>
      <c r="C237" s="20"/>
      <c r="D237" s="20"/>
      <c r="E237" s="20"/>
      <c r="F237" s="20"/>
      <c r="G237" s="7" t="s">
        <v>5</v>
      </c>
      <c r="H237" s="8">
        <f>SUM(I237:N237)</f>
        <v>0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20"/>
      <c r="P237" s="20"/>
    </row>
    <row r="238" spans="1:16" ht="36.75" customHeight="1" x14ac:dyDescent="0.3">
      <c r="A238" s="20" t="s">
        <v>372</v>
      </c>
      <c r="B238" s="20"/>
      <c r="C238" s="20" t="s">
        <v>32</v>
      </c>
      <c r="D238" s="20">
        <v>2027</v>
      </c>
      <c r="E238" s="20"/>
      <c r="F238" s="20" t="s">
        <v>23</v>
      </c>
      <c r="G238" s="7" t="s">
        <v>1</v>
      </c>
      <c r="H238" s="8">
        <f t="shared" ref="H238:N238" si="46">SUM(H239:H242)</f>
        <v>37.5</v>
      </c>
      <c r="I238" s="8">
        <f t="shared" si="46"/>
        <v>0</v>
      </c>
      <c r="J238" s="8">
        <f t="shared" si="46"/>
        <v>0</v>
      </c>
      <c r="K238" s="8">
        <f t="shared" si="46"/>
        <v>37.5</v>
      </c>
      <c r="L238" s="8">
        <f t="shared" si="46"/>
        <v>0</v>
      </c>
      <c r="M238" s="8">
        <f t="shared" si="46"/>
        <v>0</v>
      </c>
      <c r="N238" s="8">
        <f t="shared" si="46"/>
        <v>0</v>
      </c>
      <c r="O238" s="20"/>
      <c r="P238" s="20"/>
    </row>
    <row r="239" spans="1:16" x14ac:dyDescent="0.3">
      <c r="A239" s="20"/>
      <c r="B239" s="20"/>
      <c r="C239" s="20"/>
      <c r="D239" s="20"/>
      <c r="E239" s="20"/>
      <c r="F239" s="20"/>
      <c r="G239" s="7" t="s">
        <v>2</v>
      </c>
      <c r="H239" s="8">
        <f>SUM(I239:N239)</f>
        <v>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20"/>
      <c r="P239" s="20"/>
    </row>
    <row r="240" spans="1:16" ht="49.5" x14ac:dyDescent="0.3">
      <c r="A240" s="20"/>
      <c r="B240" s="20"/>
      <c r="C240" s="20"/>
      <c r="D240" s="20"/>
      <c r="E240" s="20"/>
      <c r="F240" s="20"/>
      <c r="G240" s="7" t="s">
        <v>3</v>
      </c>
      <c r="H240" s="8">
        <f>SUM(I240:N240)</f>
        <v>37.5</v>
      </c>
      <c r="I240" s="8">
        <v>0</v>
      </c>
      <c r="J240" s="8">
        <v>0</v>
      </c>
      <c r="K240" s="8">
        <v>37.5</v>
      </c>
      <c r="L240" s="8">
        <v>0</v>
      </c>
      <c r="M240" s="8">
        <v>0</v>
      </c>
      <c r="N240" s="8">
        <v>0</v>
      </c>
      <c r="O240" s="20"/>
      <c r="P240" s="20"/>
    </row>
    <row r="241" spans="1:16" x14ac:dyDescent="0.3">
      <c r="A241" s="20"/>
      <c r="B241" s="20"/>
      <c r="C241" s="20"/>
      <c r="D241" s="20"/>
      <c r="E241" s="20"/>
      <c r="F241" s="20"/>
      <c r="G241" s="7" t="s">
        <v>4</v>
      </c>
      <c r="H241" s="8">
        <f>SUM(I241:N241)</f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20"/>
      <c r="P241" s="20"/>
    </row>
    <row r="242" spans="1:16" ht="33" x14ac:dyDescent="0.3">
      <c r="A242" s="20"/>
      <c r="B242" s="20"/>
      <c r="C242" s="20"/>
      <c r="D242" s="20"/>
      <c r="E242" s="20"/>
      <c r="F242" s="20"/>
      <c r="G242" s="7" t="s">
        <v>5</v>
      </c>
      <c r="H242" s="8">
        <f>SUM(I242:N242)</f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20"/>
      <c r="P242" s="20"/>
    </row>
    <row r="243" spans="1:16" ht="36.75" customHeight="1" x14ac:dyDescent="0.3">
      <c r="A243" s="20" t="s">
        <v>373</v>
      </c>
      <c r="B243" s="20"/>
      <c r="C243" s="20" t="s">
        <v>32</v>
      </c>
      <c r="D243" s="20">
        <v>2027</v>
      </c>
      <c r="E243" s="20"/>
      <c r="F243" s="20" t="s">
        <v>23</v>
      </c>
      <c r="G243" s="7" t="s">
        <v>1</v>
      </c>
      <c r="H243" s="8">
        <f t="shared" ref="H243:N243" si="47">SUM(H244:H247)</f>
        <v>36.200000000000003</v>
      </c>
      <c r="I243" s="8">
        <f t="shared" si="47"/>
        <v>0</v>
      </c>
      <c r="J243" s="8">
        <f t="shared" si="47"/>
        <v>0</v>
      </c>
      <c r="K243" s="8">
        <f t="shared" si="47"/>
        <v>36.200000000000003</v>
      </c>
      <c r="L243" s="8">
        <f t="shared" si="47"/>
        <v>0</v>
      </c>
      <c r="M243" s="8">
        <f t="shared" si="47"/>
        <v>0</v>
      </c>
      <c r="N243" s="8">
        <f t="shared" si="47"/>
        <v>0</v>
      </c>
      <c r="O243" s="20"/>
      <c r="P243" s="20"/>
    </row>
    <row r="244" spans="1:16" x14ac:dyDescent="0.3">
      <c r="A244" s="20"/>
      <c r="B244" s="20"/>
      <c r="C244" s="20"/>
      <c r="D244" s="20"/>
      <c r="E244" s="20"/>
      <c r="F244" s="20"/>
      <c r="G244" s="7" t="s">
        <v>2</v>
      </c>
      <c r="H244" s="8">
        <f>SUM(I244:N244)</f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20"/>
      <c r="P244" s="20"/>
    </row>
    <row r="245" spans="1:16" ht="49.5" x14ac:dyDescent="0.3">
      <c r="A245" s="20"/>
      <c r="B245" s="20"/>
      <c r="C245" s="20"/>
      <c r="D245" s="20"/>
      <c r="E245" s="20"/>
      <c r="F245" s="20"/>
      <c r="G245" s="7" t="s">
        <v>3</v>
      </c>
      <c r="H245" s="8">
        <f>SUM(I245:N245)</f>
        <v>36.200000000000003</v>
      </c>
      <c r="I245" s="8">
        <v>0</v>
      </c>
      <c r="J245" s="8">
        <v>0</v>
      </c>
      <c r="K245" s="8">
        <v>36.200000000000003</v>
      </c>
      <c r="L245" s="8">
        <v>0</v>
      </c>
      <c r="M245" s="8">
        <v>0</v>
      </c>
      <c r="N245" s="8">
        <v>0</v>
      </c>
      <c r="O245" s="20"/>
      <c r="P245" s="20"/>
    </row>
    <row r="246" spans="1:16" x14ac:dyDescent="0.3">
      <c r="A246" s="20"/>
      <c r="B246" s="20"/>
      <c r="C246" s="20"/>
      <c r="D246" s="20"/>
      <c r="E246" s="20"/>
      <c r="F246" s="20"/>
      <c r="G246" s="7" t="s">
        <v>4</v>
      </c>
      <c r="H246" s="8">
        <f>SUM(I246:N246)</f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20"/>
      <c r="P246" s="20"/>
    </row>
    <row r="247" spans="1:16" ht="33" x14ac:dyDescent="0.3">
      <c r="A247" s="20"/>
      <c r="B247" s="20"/>
      <c r="C247" s="20"/>
      <c r="D247" s="20"/>
      <c r="E247" s="20"/>
      <c r="F247" s="20"/>
      <c r="G247" s="7" t="s">
        <v>5</v>
      </c>
      <c r="H247" s="8">
        <f>SUM(I247:N247)</f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20"/>
      <c r="P247" s="20"/>
    </row>
    <row r="248" spans="1:16" ht="36.75" customHeight="1" x14ac:dyDescent="0.3">
      <c r="A248" s="20" t="s">
        <v>374</v>
      </c>
      <c r="B248" s="20"/>
      <c r="C248" s="20" t="s">
        <v>32</v>
      </c>
      <c r="D248" s="20">
        <v>2027</v>
      </c>
      <c r="E248" s="20"/>
      <c r="F248" s="20" t="s">
        <v>23</v>
      </c>
      <c r="G248" s="7" t="s">
        <v>1</v>
      </c>
      <c r="H248" s="8">
        <f t="shared" ref="H248:N248" si="48">SUM(H249:H252)</f>
        <v>100.1</v>
      </c>
      <c r="I248" s="8">
        <f t="shared" si="48"/>
        <v>0</v>
      </c>
      <c r="J248" s="8">
        <f t="shared" si="48"/>
        <v>0</v>
      </c>
      <c r="K248" s="8">
        <f t="shared" si="48"/>
        <v>100.1</v>
      </c>
      <c r="L248" s="8">
        <f t="shared" si="48"/>
        <v>0</v>
      </c>
      <c r="M248" s="8">
        <f t="shared" si="48"/>
        <v>0</v>
      </c>
      <c r="N248" s="8">
        <f t="shared" si="48"/>
        <v>0</v>
      </c>
      <c r="O248" s="20"/>
      <c r="P248" s="20"/>
    </row>
    <row r="249" spans="1:16" x14ac:dyDescent="0.3">
      <c r="A249" s="20"/>
      <c r="B249" s="20"/>
      <c r="C249" s="20"/>
      <c r="D249" s="20"/>
      <c r="E249" s="20"/>
      <c r="F249" s="20"/>
      <c r="G249" s="7" t="s">
        <v>2</v>
      </c>
      <c r="H249" s="8">
        <f>SUM(I249:N249)</f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20"/>
      <c r="P249" s="20"/>
    </row>
    <row r="250" spans="1:16" ht="49.5" x14ac:dyDescent="0.3">
      <c r="A250" s="20"/>
      <c r="B250" s="20"/>
      <c r="C250" s="20"/>
      <c r="D250" s="20"/>
      <c r="E250" s="20"/>
      <c r="F250" s="20"/>
      <c r="G250" s="7" t="s">
        <v>3</v>
      </c>
      <c r="H250" s="8">
        <f>SUM(I250:N250)</f>
        <v>100.1</v>
      </c>
      <c r="I250" s="8">
        <v>0</v>
      </c>
      <c r="J250" s="8">
        <v>0</v>
      </c>
      <c r="K250" s="8">
        <v>100.1</v>
      </c>
      <c r="L250" s="8">
        <v>0</v>
      </c>
      <c r="M250" s="8">
        <v>0</v>
      </c>
      <c r="N250" s="8">
        <v>0</v>
      </c>
      <c r="O250" s="20"/>
      <c r="P250" s="20"/>
    </row>
    <row r="251" spans="1:16" x14ac:dyDescent="0.3">
      <c r="A251" s="20"/>
      <c r="B251" s="20"/>
      <c r="C251" s="20"/>
      <c r="D251" s="20"/>
      <c r="E251" s="20"/>
      <c r="F251" s="20"/>
      <c r="G251" s="7" t="s">
        <v>4</v>
      </c>
      <c r="H251" s="8">
        <f>SUM(I251:N251)</f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20"/>
      <c r="P251" s="20"/>
    </row>
    <row r="252" spans="1:16" ht="33" x14ac:dyDescent="0.3">
      <c r="A252" s="20"/>
      <c r="B252" s="20"/>
      <c r="C252" s="20"/>
      <c r="D252" s="20"/>
      <c r="E252" s="20"/>
      <c r="F252" s="20"/>
      <c r="G252" s="7" t="s">
        <v>5</v>
      </c>
      <c r="H252" s="8">
        <f>SUM(I252:N252)</f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20"/>
      <c r="P252" s="20"/>
    </row>
    <row r="253" spans="1:16" ht="36.75" customHeight="1" x14ac:dyDescent="0.3">
      <c r="A253" s="20" t="s">
        <v>375</v>
      </c>
      <c r="B253" s="20"/>
      <c r="C253" s="20" t="s">
        <v>32</v>
      </c>
      <c r="D253" s="20">
        <v>2027</v>
      </c>
      <c r="E253" s="20"/>
      <c r="F253" s="20" t="s">
        <v>23</v>
      </c>
      <c r="G253" s="7" t="s">
        <v>1</v>
      </c>
      <c r="H253" s="8">
        <f t="shared" ref="H253:N253" si="49">SUM(H254:H257)</f>
        <v>185.9</v>
      </c>
      <c r="I253" s="8">
        <f t="shared" si="49"/>
        <v>0</v>
      </c>
      <c r="J253" s="8">
        <f t="shared" si="49"/>
        <v>0</v>
      </c>
      <c r="K253" s="8">
        <f t="shared" si="49"/>
        <v>185.9</v>
      </c>
      <c r="L253" s="8">
        <f t="shared" si="49"/>
        <v>0</v>
      </c>
      <c r="M253" s="8">
        <f t="shared" si="49"/>
        <v>0</v>
      </c>
      <c r="N253" s="8">
        <f t="shared" si="49"/>
        <v>0</v>
      </c>
      <c r="O253" s="20"/>
      <c r="P253" s="20"/>
    </row>
    <row r="254" spans="1:16" x14ac:dyDescent="0.3">
      <c r="A254" s="20"/>
      <c r="B254" s="20"/>
      <c r="C254" s="20"/>
      <c r="D254" s="20"/>
      <c r="E254" s="20"/>
      <c r="F254" s="20"/>
      <c r="G254" s="7" t="s">
        <v>2</v>
      </c>
      <c r="H254" s="8">
        <f>SUM(I254:N254)</f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20"/>
      <c r="P254" s="20"/>
    </row>
    <row r="255" spans="1:16" ht="49.5" x14ac:dyDescent="0.3">
      <c r="A255" s="20"/>
      <c r="B255" s="20"/>
      <c r="C255" s="20"/>
      <c r="D255" s="20"/>
      <c r="E255" s="20"/>
      <c r="F255" s="20"/>
      <c r="G255" s="7" t="s">
        <v>3</v>
      </c>
      <c r="H255" s="8">
        <f>SUM(I255:N255)</f>
        <v>185.9</v>
      </c>
      <c r="I255" s="8">
        <v>0</v>
      </c>
      <c r="J255" s="8">
        <v>0</v>
      </c>
      <c r="K255" s="8">
        <v>185.9</v>
      </c>
      <c r="L255" s="8">
        <v>0</v>
      </c>
      <c r="M255" s="8">
        <v>0</v>
      </c>
      <c r="N255" s="8">
        <v>0</v>
      </c>
      <c r="O255" s="20"/>
      <c r="P255" s="20"/>
    </row>
    <row r="256" spans="1:16" x14ac:dyDescent="0.3">
      <c r="A256" s="20"/>
      <c r="B256" s="20"/>
      <c r="C256" s="20"/>
      <c r="D256" s="20"/>
      <c r="E256" s="20"/>
      <c r="F256" s="20"/>
      <c r="G256" s="7" t="s">
        <v>4</v>
      </c>
      <c r="H256" s="8">
        <f>SUM(I256:N256)</f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20"/>
      <c r="P256" s="20"/>
    </row>
    <row r="257" spans="1:16" ht="33" x14ac:dyDescent="0.3">
      <c r="A257" s="20"/>
      <c r="B257" s="20"/>
      <c r="C257" s="20"/>
      <c r="D257" s="20"/>
      <c r="E257" s="20"/>
      <c r="F257" s="20"/>
      <c r="G257" s="7" t="s">
        <v>5</v>
      </c>
      <c r="H257" s="8">
        <f>SUM(I257:N257)</f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20"/>
      <c r="P257" s="20"/>
    </row>
    <row r="258" spans="1:16" ht="36.75" customHeight="1" x14ac:dyDescent="0.3">
      <c r="A258" s="20" t="s">
        <v>376</v>
      </c>
      <c r="B258" s="20"/>
      <c r="C258" s="20" t="s">
        <v>32</v>
      </c>
      <c r="D258" s="20">
        <v>2027</v>
      </c>
      <c r="E258" s="20"/>
      <c r="F258" s="20" t="s">
        <v>23</v>
      </c>
      <c r="G258" s="7" t="s">
        <v>1</v>
      </c>
      <c r="H258" s="8">
        <f t="shared" ref="H258:N258" si="50">SUM(H259:H262)</f>
        <v>160.69999999999999</v>
      </c>
      <c r="I258" s="8">
        <f t="shared" si="50"/>
        <v>0</v>
      </c>
      <c r="J258" s="8">
        <f t="shared" si="50"/>
        <v>0</v>
      </c>
      <c r="K258" s="8">
        <f t="shared" si="50"/>
        <v>160.69999999999999</v>
      </c>
      <c r="L258" s="8">
        <f t="shared" si="50"/>
        <v>0</v>
      </c>
      <c r="M258" s="8">
        <f t="shared" si="50"/>
        <v>0</v>
      </c>
      <c r="N258" s="8">
        <f t="shared" si="50"/>
        <v>0</v>
      </c>
      <c r="O258" s="20"/>
      <c r="P258" s="20"/>
    </row>
    <row r="259" spans="1:16" x14ac:dyDescent="0.3">
      <c r="A259" s="20"/>
      <c r="B259" s="20"/>
      <c r="C259" s="20"/>
      <c r="D259" s="20"/>
      <c r="E259" s="20"/>
      <c r="F259" s="20"/>
      <c r="G259" s="7" t="s">
        <v>2</v>
      </c>
      <c r="H259" s="8">
        <f>SUM(I259:N259)</f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20"/>
      <c r="P259" s="20"/>
    </row>
    <row r="260" spans="1:16" ht="49.5" x14ac:dyDescent="0.3">
      <c r="A260" s="20"/>
      <c r="B260" s="20"/>
      <c r="C260" s="20"/>
      <c r="D260" s="20"/>
      <c r="E260" s="20"/>
      <c r="F260" s="20"/>
      <c r="G260" s="7" t="s">
        <v>3</v>
      </c>
      <c r="H260" s="8">
        <f>SUM(I260:N260)</f>
        <v>160.69999999999999</v>
      </c>
      <c r="I260" s="8">
        <v>0</v>
      </c>
      <c r="J260" s="8">
        <v>0</v>
      </c>
      <c r="K260" s="8">
        <v>160.69999999999999</v>
      </c>
      <c r="L260" s="8">
        <v>0</v>
      </c>
      <c r="M260" s="8">
        <v>0</v>
      </c>
      <c r="N260" s="8">
        <v>0</v>
      </c>
      <c r="O260" s="20"/>
      <c r="P260" s="20"/>
    </row>
    <row r="261" spans="1:16" x14ac:dyDescent="0.3">
      <c r="A261" s="20"/>
      <c r="B261" s="20"/>
      <c r="C261" s="20"/>
      <c r="D261" s="20"/>
      <c r="E261" s="20"/>
      <c r="F261" s="20"/>
      <c r="G261" s="7" t="s">
        <v>4</v>
      </c>
      <c r="H261" s="8">
        <f>SUM(I261:N261)</f>
        <v>0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20"/>
      <c r="P261" s="20"/>
    </row>
    <row r="262" spans="1:16" ht="33" x14ac:dyDescent="0.3">
      <c r="A262" s="20"/>
      <c r="B262" s="20"/>
      <c r="C262" s="20"/>
      <c r="D262" s="20"/>
      <c r="E262" s="20"/>
      <c r="F262" s="20"/>
      <c r="G262" s="7" t="s">
        <v>5</v>
      </c>
      <c r="H262" s="8">
        <f>SUM(I262:N262)</f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20"/>
      <c r="P262" s="20"/>
    </row>
    <row r="263" spans="1:16" ht="36.75" customHeight="1" x14ac:dyDescent="0.3">
      <c r="A263" s="20" t="s">
        <v>377</v>
      </c>
      <c r="B263" s="20"/>
      <c r="C263" s="20" t="s">
        <v>32</v>
      </c>
      <c r="D263" s="20">
        <v>2027</v>
      </c>
      <c r="E263" s="20"/>
      <c r="F263" s="20" t="s">
        <v>23</v>
      </c>
      <c r="G263" s="7" t="s">
        <v>1</v>
      </c>
      <c r="H263" s="8">
        <f t="shared" ref="H263:N263" si="51">SUM(H264:H267)</f>
        <v>36.700000000000003</v>
      </c>
      <c r="I263" s="8">
        <f t="shared" si="51"/>
        <v>0</v>
      </c>
      <c r="J263" s="8">
        <f t="shared" si="51"/>
        <v>0</v>
      </c>
      <c r="K263" s="8">
        <f t="shared" si="51"/>
        <v>36.700000000000003</v>
      </c>
      <c r="L263" s="8">
        <f t="shared" si="51"/>
        <v>0</v>
      </c>
      <c r="M263" s="8">
        <f t="shared" si="51"/>
        <v>0</v>
      </c>
      <c r="N263" s="8">
        <f t="shared" si="51"/>
        <v>0</v>
      </c>
      <c r="O263" s="20"/>
      <c r="P263" s="20"/>
    </row>
    <row r="264" spans="1:16" x14ac:dyDescent="0.3">
      <c r="A264" s="20"/>
      <c r="B264" s="20"/>
      <c r="C264" s="20"/>
      <c r="D264" s="20"/>
      <c r="E264" s="20"/>
      <c r="F264" s="20"/>
      <c r="G264" s="7" t="s">
        <v>2</v>
      </c>
      <c r="H264" s="8">
        <f>SUM(I264:N264)</f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20"/>
      <c r="P264" s="20"/>
    </row>
    <row r="265" spans="1:16" ht="49.5" x14ac:dyDescent="0.3">
      <c r="A265" s="20"/>
      <c r="B265" s="20"/>
      <c r="C265" s="20"/>
      <c r="D265" s="20"/>
      <c r="E265" s="20"/>
      <c r="F265" s="20"/>
      <c r="G265" s="7" t="s">
        <v>3</v>
      </c>
      <c r="H265" s="8">
        <f>SUM(I265:N265)</f>
        <v>36.700000000000003</v>
      </c>
      <c r="I265" s="8">
        <v>0</v>
      </c>
      <c r="J265" s="8">
        <v>0</v>
      </c>
      <c r="K265" s="8">
        <v>36.700000000000003</v>
      </c>
      <c r="L265" s="8">
        <v>0</v>
      </c>
      <c r="M265" s="8">
        <v>0</v>
      </c>
      <c r="N265" s="8">
        <v>0</v>
      </c>
      <c r="O265" s="20"/>
      <c r="P265" s="20"/>
    </row>
    <row r="266" spans="1:16" x14ac:dyDescent="0.3">
      <c r="A266" s="20"/>
      <c r="B266" s="20"/>
      <c r="C266" s="20"/>
      <c r="D266" s="20"/>
      <c r="E266" s="20"/>
      <c r="F266" s="20"/>
      <c r="G266" s="7" t="s">
        <v>4</v>
      </c>
      <c r="H266" s="8">
        <f>SUM(I266:N266)</f>
        <v>0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20"/>
      <c r="P266" s="20"/>
    </row>
    <row r="267" spans="1:16" ht="33" x14ac:dyDescent="0.3">
      <c r="A267" s="20"/>
      <c r="B267" s="20"/>
      <c r="C267" s="20"/>
      <c r="D267" s="20"/>
      <c r="E267" s="20"/>
      <c r="F267" s="20"/>
      <c r="G267" s="7" t="s">
        <v>5</v>
      </c>
      <c r="H267" s="8">
        <f>SUM(I267:N267)</f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20"/>
      <c r="P267" s="20"/>
    </row>
    <row r="268" spans="1:16" ht="33" x14ac:dyDescent="0.3">
      <c r="A268" s="20" t="s">
        <v>378</v>
      </c>
      <c r="B268" s="20"/>
      <c r="C268" s="20" t="s">
        <v>32</v>
      </c>
      <c r="D268" s="20">
        <v>2027</v>
      </c>
      <c r="E268" s="20"/>
      <c r="F268" s="20" t="s">
        <v>23</v>
      </c>
      <c r="G268" s="7" t="s">
        <v>1</v>
      </c>
      <c r="H268" s="8">
        <f t="shared" ref="H268:N268" si="52">SUM(H269:H272)</f>
        <v>27.1</v>
      </c>
      <c r="I268" s="8">
        <f t="shared" si="52"/>
        <v>0</v>
      </c>
      <c r="J268" s="8">
        <f t="shared" si="52"/>
        <v>0</v>
      </c>
      <c r="K268" s="8">
        <f t="shared" si="52"/>
        <v>27.1</v>
      </c>
      <c r="L268" s="8">
        <f t="shared" si="52"/>
        <v>0</v>
      </c>
      <c r="M268" s="8">
        <f t="shared" si="52"/>
        <v>0</v>
      </c>
      <c r="N268" s="8">
        <f t="shared" si="52"/>
        <v>0</v>
      </c>
      <c r="O268" s="20"/>
      <c r="P268" s="20"/>
    </row>
    <row r="269" spans="1:16" ht="75.75" customHeight="1" x14ac:dyDescent="0.3">
      <c r="A269" s="20"/>
      <c r="B269" s="20"/>
      <c r="C269" s="20"/>
      <c r="D269" s="20"/>
      <c r="E269" s="20"/>
      <c r="F269" s="20"/>
      <c r="G269" s="7" t="s">
        <v>2</v>
      </c>
      <c r="H269" s="8">
        <f>SUM(I269:N269)</f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20"/>
      <c r="P269" s="20"/>
    </row>
    <row r="270" spans="1:16" ht="49.5" x14ac:dyDescent="0.3">
      <c r="A270" s="20"/>
      <c r="B270" s="20"/>
      <c r="C270" s="20"/>
      <c r="D270" s="20"/>
      <c r="E270" s="20"/>
      <c r="F270" s="20"/>
      <c r="G270" s="7" t="s">
        <v>3</v>
      </c>
      <c r="H270" s="8">
        <f>SUM(I270:N270)</f>
        <v>27.1</v>
      </c>
      <c r="I270" s="8">
        <v>0</v>
      </c>
      <c r="J270" s="8">
        <v>0</v>
      </c>
      <c r="K270" s="8">
        <v>27.1</v>
      </c>
      <c r="L270" s="8">
        <v>0</v>
      </c>
      <c r="M270" s="8">
        <v>0</v>
      </c>
      <c r="N270" s="8">
        <v>0</v>
      </c>
      <c r="O270" s="20"/>
      <c r="P270" s="20"/>
    </row>
    <row r="271" spans="1:16" x14ac:dyDescent="0.3">
      <c r="A271" s="20"/>
      <c r="B271" s="20"/>
      <c r="C271" s="20"/>
      <c r="D271" s="20"/>
      <c r="E271" s="20"/>
      <c r="F271" s="20"/>
      <c r="G271" s="7" t="s">
        <v>4</v>
      </c>
      <c r="H271" s="8">
        <f>SUM(I271:N271)</f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20"/>
      <c r="P271" s="20"/>
    </row>
    <row r="272" spans="1:16" ht="33" x14ac:dyDescent="0.3">
      <c r="A272" s="20"/>
      <c r="B272" s="20"/>
      <c r="C272" s="20"/>
      <c r="D272" s="20"/>
      <c r="E272" s="20"/>
      <c r="F272" s="20"/>
      <c r="G272" s="7" t="s">
        <v>5</v>
      </c>
      <c r="H272" s="8">
        <f>SUM(I272:N272)</f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20"/>
      <c r="P272" s="20"/>
    </row>
    <row r="273" spans="1:16" ht="15.75" customHeight="1" x14ac:dyDescent="0.3">
      <c r="A273" s="18" t="s">
        <v>24</v>
      </c>
      <c r="B273" s="18"/>
      <c r="C273" s="18"/>
      <c r="D273" s="18"/>
      <c r="E273" s="18"/>
      <c r="F273" s="18"/>
      <c r="G273" s="9" t="s">
        <v>1</v>
      </c>
      <c r="H273" s="10">
        <f t="shared" ref="H273:N273" si="53">SUM(H274:H277)</f>
        <v>6502.0000000000009</v>
      </c>
      <c r="I273" s="10">
        <f t="shared" si="53"/>
        <v>252.9</v>
      </c>
      <c r="J273" s="10">
        <f t="shared" si="53"/>
        <v>395.9</v>
      </c>
      <c r="K273" s="10">
        <f t="shared" si="53"/>
        <v>1336.1</v>
      </c>
      <c r="L273" s="10">
        <f t="shared" si="53"/>
        <v>1940.9</v>
      </c>
      <c r="M273" s="10">
        <f t="shared" si="53"/>
        <v>1671.5</v>
      </c>
      <c r="N273" s="10">
        <f t="shared" si="53"/>
        <v>904.69999999999993</v>
      </c>
      <c r="O273" s="19"/>
      <c r="P273" s="19"/>
    </row>
    <row r="274" spans="1:16" ht="36.75" customHeight="1" x14ac:dyDescent="0.3">
      <c r="A274" s="18"/>
      <c r="B274" s="18"/>
      <c r="C274" s="18"/>
      <c r="D274" s="18"/>
      <c r="E274" s="18"/>
      <c r="F274" s="18"/>
      <c r="G274" s="9" t="s">
        <v>2</v>
      </c>
      <c r="H274" s="10">
        <f>SUM(I274:N274)</f>
        <v>4657.3</v>
      </c>
      <c r="I274" s="10">
        <f>I9+I14+I19+I24+I29+I34+I39+I44+I49+I54+I59+I64+I69+I74+I79+I84+I89+I94+I99+I104+I109+I114+I119+I124+I129+I134+I139+I144+I149+I154+I159+I164+I169+I174+I179+I184+I189+I194+I199+I204+I209+I214+I219+I224+I229+I234+I239+I244+I249+I254+I259+I264+I269</f>
        <v>0</v>
      </c>
      <c r="J274" s="10">
        <f t="shared" ref="J274:N274" si="54">J9+J14+J19+J24+J29+J34+J39+J44+J49+J54+J59+J64+J69+J74+J79+J84+J89+J94+J99+J104+J109+J114+J119+J124+J129+J134+J139+J144+J149+J154+J159+J164+J169+J174+J179+J184+J189+J194+J199+J204+J209+J214+J219+J224+J229+J234+J239+J244+J249+J254+J259+J264+J269</f>
        <v>290.2</v>
      </c>
      <c r="K274" s="10">
        <f t="shared" si="54"/>
        <v>410.19999999999993</v>
      </c>
      <c r="L274" s="10">
        <f t="shared" si="54"/>
        <v>1722.8000000000002</v>
      </c>
      <c r="M274" s="10">
        <f t="shared" si="54"/>
        <v>1463.8000000000002</v>
      </c>
      <c r="N274" s="10">
        <f t="shared" si="54"/>
        <v>770.3</v>
      </c>
      <c r="O274" s="19"/>
      <c r="P274" s="19"/>
    </row>
    <row r="275" spans="1:16" ht="15.75" customHeight="1" x14ac:dyDescent="0.3">
      <c r="A275" s="18"/>
      <c r="B275" s="18"/>
      <c r="C275" s="18"/>
      <c r="D275" s="18"/>
      <c r="E275" s="18"/>
      <c r="F275" s="18"/>
      <c r="G275" s="9" t="s">
        <v>3</v>
      </c>
      <c r="H275" s="10">
        <f>SUM(I275:N275)</f>
        <v>1472.7999999999997</v>
      </c>
      <c r="I275" s="10">
        <f t="shared" ref="I275:N277" si="55">I10+I15+I20+I25+I30+I35+I40+I45+I50+I55+I60+I65+I70+I75+I80+I85+I90+I95+I100+I105+I110+I115+I120+I125+I130+I135+I140+I145+I150+I155+I160+I165+I170+I175+I180+I185+I190+I195+I200+I205+I210+I215+I220+I225+I230+I235+I240+I245+I250+I255+I260+I265+I270</f>
        <v>248.70000000000002</v>
      </c>
      <c r="J275" s="10">
        <f t="shared" si="55"/>
        <v>3</v>
      </c>
      <c r="K275" s="10">
        <f t="shared" si="55"/>
        <v>789.00000000000011</v>
      </c>
      <c r="L275" s="10">
        <f t="shared" si="55"/>
        <v>218.1</v>
      </c>
      <c r="M275" s="10">
        <f t="shared" si="55"/>
        <v>79.59999999999998</v>
      </c>
      <c r="N275" s="10">
        <f t="shared" si="55"/>
        <v>134.39999999999998</v>
      </c>
      <c r="O275" s="19"/>
      <c r="P275" s="19"/>
    </row>
    <row r="276" spans="1:16" x14ac:dyDescent="0.3">
      <c r="A276" s="18"/>
      <c r="B276" s="18"/>
      <c r="C276" s="18"/>
      <c r="D276" s="18"/>
      <c r="E276" s="18"/>
      <c r="F276" s="18"/>
      <c r="G276" s="9" t="s">
        <v>4</v>
      </c>
      <c r="H276" s="10">
        <f>SUM(I276:N276)</f>
        <v>0.1</v>
      </c>
      <c r="I276" s="10">
        <f t="shared" si="55"/>
        <v>0</v>
      </c>
      <c r="J276" s="10">
        <f t="shared" si="55"/>
        <v>0</v>
      </c>
      <c r="K276" s="10">
        <f t="shared" si="55"/>
        <v>0</v>
      </c>
      <c r="L276" s="10">
        <f t="shared" si="55"/>
        <v>0</v>
      </c>
      <c r="M276" s="10">
        <f t="shared" si="55"/>
        <v>0.1</v>
      </c>
      <c r="N276" s="10">
        <f t="shared" si="55"/>
        <v>0</v>
      </c>
      <c r="O276" s="19"/>
      <c r="P276" s="19"/>
    </row>
    <row r="277" spans="1:16" ht="33" x14ac:dyDescent="0.3">
      <c r="A277" s="18"/>
      <c r="B277" s="18"/>
      <c r="C277" s="18"/>
      <c r="D277" s="18"/>
      <c r="E277" s="18"/>
      <c r="F277" s="18"/>
      <c r="G277" s="9" t="s">
        <v>5</v>
      </c>
      <c r="H277" s="10">
        <f>SUM(I277:N277)</f>
        <v>371.79999999999995</v>
      </c>
      <c r="I277" s="10">
        <f t="shared" si="55"/>
        <v>4.2</v>
      </c>
      <c r="J277" s="10">
        <f t="shared" si="55"/>
        <v>102.69999999999999</v>
      </c>
      <c r="K277" s="10">
        <f t="shared" si="55"/>
        <v>136.89999999999998</v>
      </c>
      <c r="L277" s="10">
        <f t="shared" si="55"/>
        <v>0</v>
      </c>
      <c r="M277" s="10">
        <f t="shared" si="55"/>
        <v>128</v>
      </c>
      <c r="N277" s="10">
        <f t="shared" si="55"/>
        <v>0</v>
      </c>
      <c r="O277" s="19"/>
      <c r="P277" s="19"/>
    </row>
  </sheetData>
  <mergeCells count="438">
    <mergeCell ref="A2:P2"/>
    <mergeCell ref="G4:N4"/>
    <mergeCell ref="O4:O5"/>
    <mergeCell ref="P4:P5"/>
    <mergeCell ref="A4:A5"/>
    <mergeCell ref="B4:B5"/>
    <mergeCell ref="C4:C5"/>
    <mergeCell ref="D4:D5"/>
    <mergeCell ref="E4:E5"/>
    <mergeCell ref="F4:F5"/>
    <mergeCell ref="A8:A12"/>
    <mergeCell ref="B8:B12"/>
    <mergeCell ref="C8:C12"/>
    <mergeCell ref="D8:D12"/>
    <mergeCell ref="E8:E12"/>
    <mergeCell ref="F8:F12"/>
    <mergeCell ref="O8:O12"/>
    <mergeCell ref="P8:P12"/>
    <mergeCell ref="A7:P7"/>
    <mergeCell ref="O23:O27"/>
    <mergeCell ref="P23:P27"/>
    <mergeCell ref="A28:A32"/>
    <mergeCell ref="B28:B32"/>
    <mergeCell ref="C28:C32"/>
    <mergeCell ref="D28:D32"/>
    <mergeCell ref="E28:E32"/>
    <mergeCell ref="F28:F32"/>
    <mergeCell ref="O28:O32"/>
    <mergeCell ref="P28:P32"/>
    <mergeCell ref="A23:A27"/>
    <mergeCell ref="B23:B27"/>
    <mergeCell ref="C23:C27"/>
    <mergeCell ref="D23:D27"/>
    <mergeCell ref="E23:E27"/>
    <mergeCell ref="F23:F27"/>
    <mergeCell ref="O13:O17"/>
    <mergeCell ref="P13:P17"/>
    <mergeCell ref="A18:A22"/>
    <mergeCell ref="B18:B22"/>
    <mergeCell ref="C18:C22"/>
    <mergeCell ref="D18:D22"/>
    <mergeCell ref="E18:E22"/>
    <mergeCell ref="F18:F22"/>
    <mergeCell ref="O18:O22"/>
    <mergeCell ref="P18:P22"/>
    <mergeCell ref="A13:A17"/>
    <mergeCell ref="B13:B17"/>
    <mergeCell ref="C13:C17"/>
    <mergeCell ref="D13:D17"/>
    <mergeCell ref="E13:E17"/>
    <mergeCell ref="F13:F17"/>
    <mergeCell ref="O43:O47"/>
    <mergeCell ref="P43:P47"/>
    <mergeCell ref="A48:A52"/>
    <mergeCell ref="B48:B52"/>
    <mergeCell ref="C48:C52"/>
    <mergeCell ref="D48:D52"/>
    <mergeCell ref="E48:E52"/>
    <mergeCell ref="F48:F52"/>
    <mergeCell ref="O48:O52"/>
    <mergeCell ref="P48:P52"/>
    <mergeCell ref="A43:A47"/>
    <mergeCell ref="B43:B47"/>
    <mergeCell ref="C43:C47"/>
    <mergeCell ref="D43:D47"/>
    <mergeCell ref="E43:E47"/>
    <mergeCell ref="F43:F47"/>
    <mergeCell ref="O33:O37"/>
    <mergeCell ref="P33:P37"/>
    <mergeCell ref="A38:A42"/>
    <mergeCell ref="B38:B42"/>
    <mergeCell ref="C38:C42"/>
    <mergeCell ref="D38:D42"/>
    <mergeCell ref="E38:E42"/>
    <mergeCell ref="F38:F42"/>
    <mergeCell ref="O38:O42"/>
    <mergeCell ref="P38:P42"/>
    <mergeCell ref="A33:A37"/>
    <mergeCell ref="B33:B37"/>
    <mergeCell ref="C33:C37"/>
    <mergeCell ref="D33:D37"/>
    <mergeCell ref="E33:E37"/>
    <mergeCell ref="F33:F37"/>
    <mergeCell ref="O63:O67"/>
    <mergeCell ref="P63:P67"/>
    <mergeCell ref="A68:A72"/>
    <mergeCell ref="B68:B72"/>
    <mergeCell ref="C68:C72"/>
    <mergeCell ref="D68:D72"/>
    <mergeCell ref="E68:E72"/>
    <mergeCell ref="F68:F72"/>
    <mergeCell ref="O68:O72"/>
    <mergeCell ref="P68:P72"/>
    <mergeCell ref="A63:A67"/>
    <mergeCell ref="B63:B67"/>
    <mergeCell ref="C63:C67"/>
    <mergeCell ref="D63:D67"/>
    <mergeCell ref="E63:E67"/>
    <mergeCell ref="F63:F67"/>
    <mergeCell ref="O53:O57"/>
    <mergeCell ref="P53:P57"/>
    <mergeCell ref="A58:A62"/>
    <mergeCell ref="B58:B62"/>
    <mergeCell ref="C58:C62"/>
    <mergeCell ref="D58:D62"/>
    <mergeCell ref="E58:E62"/>
    <mergeCell ref="F58:F62"/>
    <mergeCell ref="O58:O62"/>
    <mergeCell ref="P58:P62"/>
    <mergeCell ref="A53:A57"/>
    <mergeCell ref="B53:B57"/>
    <mergeCell ref="C53:C57"/>
    <mergeCell ref="D53:D57"/>
    <mergeCell ref="E53:E57"/>
    <mergeCell ref="F53:F57"/>
    <mergeCell ref="O83:O87"/>
    <mergeCell ref="P83:P87"/>
    <mergeCell ref="A88:A92"/>
    <mergeCell ref="B88:B92"/>
    <mergeCell ref="C88:C92"/>
    <mergeCell ref="D88:D92"/>
    <mergeCell ref="E88:E92"/>
    <mergeCell ref="F88:F92"/>
    <mergeCell ref="O88:O92"/>
    <mergeCell ref="P88:P92"/>
    <mergeCell ref="A83:A87"/>
    <mergeCell ref="B83:B87"/>
    <mergeCell ref="C83:C87"/>
    <mergeCell ref="D83:D87"/>
    <mergeCell ref="E83:E87"/>
    <mergeCell ref="F83:F87"/>
    <mergeCell ref="O73:O77"/>
    <mergeCell ref="P73:P77"/>
    <mergeCell ref="A78:A82"/>
    <mergeCell ref="B78:B82"/>
    <mergeCell ref="C78:C82"/>
    <mergeCell ref="D78:D82"/>
    <mergeCell ref="E78:E82"/>
    <mergeCell ref="F78:F82"/>
    <mergeCell ref="O78:O82"/>
    <mergeCell ref="P78:P82"/>
    <mergeCell ref="A73:A77"/>
    <mergeCell ref="B73:B77"/>
    <mergeCell ref="C73:C77"/>
    <mergeCell ref="D73:D77"/>
    <mergeCell ref="E73:E77"/>
    <mergeCell ref="F73:F77"/>
    <mergeCell ref="O103:O107"/>
    <mergeCell ref="P103:P107"/>
    <mergeCell ref="A108:A112"/>
    <mergeCell ref="B108:B112"/>
    <mergeCell ref="C108:C112"/>
    <mergeCell ref="D108:D112"/>
    <mergeCell ref="E108:E112"/>
    <mergeCell ref="F108:F112"/>
    <mergeCell ref="O108:O112"/>
    <mergeCell ref="P108:P112"/>
    <mergeCell ref="A103:A107"/>
    <mergeCell ref="B103:B107"/>
    <mergeCell ref="C103:C107"/>
    <mergeCell ref="D103:D107"/>
    <mergeCell ref="E103:E107"/>
    <mergeCell ref="F103:F107"/>
    <mergeCell ref="O93:O97"/>
    <mergeCell ref="P93:P97"/>
    <mergeCell ref="A98:A102"/>
    <mergeCell ref="B98:B102"/>
    <mergeCell ref="C98:C102"/>
    <mergeCell ref="D98:D102"/>
    <mergeCell ref="E98:E102"/>
    <mergeCell ref="F98:F102"/>
    <mergeCell ref="O98:O102"/>
    <mergeCell ref="P98:P102"/>
    <mergeCell ref="A93:A97"/>
    <mergeCell ref="B93:B97"/>
    <mergeCell ref="C93:C97"/>
    <mergeCell ref="D93:D97"/>
    <mergeCell ref="E93:E97"/>
    <mergeCell ref="F93:F97"/>
    <mergeCell ref="O123:O127"/>
    <mergeCell ref="P123:P127"/>
    <mergeCell ref="A128:A132"/>
    <mergeCell ref="B128:B132"/>
    <mergeCell ref="C128:C132"/>
    <mergeCell ref="D128:D132"/>
    <mergeCell ref="E128:E132"/>
    <mergeCell ref="F128:F132"/>
    <mergeCell ref="O128:O132"/>
    <mergeCell ref="P128:P132"/>
    <mergeCell ref="A123:A127"/>
    <mergeCell ref="B123:B127"/>
    <mergeCell ref="C123:C127"/>
    <mergeCell ref="D123:D127"/>
    <mergeCell ref="E123:E127"/>
    <mergeCell ref="F123:F127"/>
    <mergeCell ref="O113:O117"/>
    <mergeCell ref="P113:P117"/>
    <mergeCell ref="A118:A122"/>
    <mergeCell ref="B118:B122"/>
    <mergeCell ref="C118:C122"/>
    <mergeCell ref="D118:D122"/>
    <mergeCell ref="E118:E122"/>
    <mergeCell ref="F118:F122"/>
    <mergeCell ref="O118:O122"/>
    <mergeCell ref="P118:P122"/>
    <mergeCell ref="A113:A117"/>
    <mergeCell ref="B113:B117"/>
    <mergeCell ref="C113:C117"/>
    <mergeCell ref="D113:D117"/>
    <mergeCell ref="E113:E117"/>
    <mergeCell ref="F113:F117"/>
    <mergeCell ref="O143:O147"/>
    <mergeCell ref="P143:P147"/>
    <mergeCell ref="A148:A152"/>
    <mergeCell ref="B148:B152"/>
    <mergeCell ref="C148:C152"/>
    <mergeCell ref="D148:D152"/>
    <mergeCell ref="E148:E152"/>
    <mergeCell ref="F148:F152"/>
    <mergeCell ref="O148:O152"/>
    <mergeCell ref="P148:P152"/>
    <mergeCell ref="A143:A147"/>
    <mergeCell ref="B143:B147"/>
    <mergeCell ref="C143:C147"/>
    <mergeCell ref="D143:D147"/>
    <mergeCell ref="E143:E147"/>
    <mergeCell ref="F143:F147"/>
    <mergeCell ref="O133:O137"/>
    <mergeCell ref="P133:P137"/>
    <mergeCell ref="A138:A142"/>
    <mergeCell ref="B138:B142"/>
    <mergeCell ref="C138:C142"/>
    <mergeCell ref="D138:D142"/>
    <mergeCell ref="E138:E142"/>
    <mergeCell ref="F138:F142"/>
    <mergeCell ref="O138:O142"/>
    <mergeCell ref="P138:P142"/>
    <mergeCell ref="A133:A137"/>
    <mergeCell ref="B133:B137"/>
    <mergeCell ref="C133:C137"/>
    <mergeCell ref="D133:D137"/>
    <mergeCell ref="E133:E137"/>
    <mergeCell ref="F133:F137"/>
    <mergeCell ref="O163:O167"/>
    <mergeCell ref="P163:P167"/>
    <mergeCell ref="A168:A172"/>
    <mergeCell ref="B168:B172"/>
    <mergeCell ref="C168:C172"/>
    <mergeCell ref="D168:D172"/>
    <mergeCell ref="E168:E172"/>
    <mergeCell ref="F168:F172"/>
    <mergeCell ref="O168:O172"/>
    <mergeCell ref="P168:P172"/>
    <mergeCell ref="A163:A167"/>
    <mergeCell ref="B163:B167"/>
    <mergeCell ref="C163:C167"/>
    <mergeCell ref="D163:D167"/>
    <mergeCell ref="E163:E167"/>
    <mergeCell ref="F163:F167"/>
    <mergeCell ref="O153:O157"/>
    <mergeCell ref="P153:P157"/>
    <mergeCell ref="A158:A162"/>
    <mergeCell ref="B158:B162"/>
    <mergeCell ref="C158:C162"/>
    <mergeCell ref="D158:D162"/>
    <mergeCell ref="E158:E162"/>
    <mergeCell ref="F158:F162"/>
    <mergeCell ref="O158:O162"/>
    <mergeCell ref="P158:P162"/>
    <mergeCell ref="A153:A157"/>
    <mergeCell ref="B153:B157"/>
    <mergeCell ref="C153:C157"/>
    <mergeCell ref="D153:D157"/>
    <mergeCell ref="E153:E157"/>
    <mergeCell ref="F153:F157"/>
    <mergeCell ref="O183:O187"/>
    <mergeCell ref="P183:P187"/>
    <mergeCell ref="A188:A192"/>
    <mergeCell ref="B188:B192"/>
    <mergeCell ref="C188:C192"/>
    <mergeCell ref="D188:D192"/>
    <mergeCell ref="E188:E192"/>
    <mergeCell ref="F188:F192"/>
    <mergeCell ref="O188:O192"/>
    <mergeCell ref="P188:P192"/>
    <mergeCell ref="A183:A187"/>
    <mergeCell ref="B183:B187"/>
    <mergeCell ref="C183:C187"/>
    <mergeCell ref="D183:D187"/>
    <mergeCell ref="E183:E187"/>
    <mergeCell ref="F183:F187"/>
    <mergeCell ref="O173:O177"/>
    <mergeCell ref="P173:P177"/>
    <mergeCell ref="A178:A182"/>
    <mergeCell ref="B178:B182"/>
    <mergeCell ref="C178:C182"/>
    <mergeCell ref="D178:D182"/>
    <mergeCell ref="E178:E182"/>
    <mergeCell ref="F178:F182"/>
    <mergeCell ref="O178:O182"/>
    <mergeCell ref="P178:P182"/>
    <mergeCell ref="A173:A177"/>
    <mergeCell ref="B173:B177"/>
    <mergeCell ref="C173:C177"/>
    <mergeCell ref="D173:D177"/>
    <mergeCell ref="E173:E177"/>
    <mergeCell ref="F173:F177"/>
    <mergeCell ref="O203:O207"/>
    <mergeCell ref="P203:P207"/>
    <mergeCell ref="A208:A212"/>
    <mergeCell ref="B208:B212"/>
    <mergeCell ref="C208:C212"/>
    <mergeCell ref="D208:D212"/>
    <mergeCell ref="E208:E212"/>
    <mergeCell ref="F208:F212"/>
    <mergeCell ref="O208:O212"/>
    <mergeCell ref="P208:P212"/>
    <mergeCell ref="A203:A207"/>
    <mergeCell ref="B203:B207"/>
    <mergeCell ref="C203:C207"/>
    <mergeCell ref="D203:D207"/>
    <mergeCell ref="E203:E207"/>
    <mergeCell ref="F203:F207"/>
    <mergeCell ref="O193:O197"/>
    <mergeCell ref="P193:P197"/>
    <mergeCell ref="A198:A202"/>
    <mergeCell ref="B198:B202"/>
    <mergeCell ref="C198:C202"/>
    <mergeCell ref="D198:D202"/>
    <mergeCell ref="E198:E202"/>
    <mergeCell ref="F198:F202"/>
    <mergeCell ref="O198:O202"/>
    <mergeCell ref="P198:P202"/>
    <mergeCell ref="A193:A197"/>
    <mergeCell ref="B193:B197"/>
    <mergeCell ref="C193:C197"/>
    <mergeCell ref="D193:D197"/>
    <mergeCell ref="E193:E197"/>
    <mergeCell ref="F193:F197"/>
    <mergeCell ref="O223:O227"/>
    <mergeCell ref="P223:P227"/>
    <mergeCell ref="A228:A232"/>
    <mergeCell ref="B228:B232"/>
    <mergeCell ref="C228:C232"/>
    <mergeCell ref="D228:D232"/>
    <mergeCell ref="E228:E232"/>
    <mergeCell ref="F228:F232"/>
    <mergeCell ref="O228:O232"/>
    <mergeCell ref="P228:P232"/>
    <mergeCell ref="A223:A227"/>
    <mergeCell ref="B223:B227"/>
    <mergeCell ref="C223:C227"/>
    <mergeCell ref="D223:D227"/>
    <mergeCell ref="E223:E227"/>
    <mergeCell ref="F223:F227"/>
    <mergeCell ref="O213:O217"/>
    <mergeCell ref="P213:P217"/>
    <mergeCell ref="A218:A222"/>
    <mergeCell ref="B218:B222"/>
    <mergeCell ref="C218:C222"/>
    <mergeCell ref="D218:D222"/>
    <mergeCell ref="E218:E222"/>
    <mergeCell ref="F218:F222"/>
    <mergeCell ref="O218:O222"/>
    <mergeCell ref="P218:P222"/>
    <mergeCell ref="A213:A217"/>
    <mergeCell ref="B213:B217"/>
    <mergeCell ref="C213:C217"/>
    <mergeCell ref="D213:D217"/>
    <mergeCell ref="E213:E217"/>
    <mergeCell ref="F213:F217"/>
    <mergeCell ref="O243:O247"/>
    <mergeCell ref="P243:P247"/>
    <mergeCell ref="A248:A252"/>
    <mergeCell ref="B248:B252"/>
    <mergeCell ref="C248:C252"/>
    <mergeCell ref="D248:D252"/>
    <mergeCell ref="E248:E252"/>
    <mergeCell ref="F248:F252"/>
    <mergeCell ref="O248:O252"/>
    <mergeCell ref="P248:P252"/>
    <mergeCell ref="A243:A247"/>
    <mergeCell ref="B243:B247"/>
    <mergeCell ref="C243:C247"/>
    <mergeCell ref="D243:D247"/>
    <mergeCell ref="E243:E247"/>
    <mergeCell ref="F243:F247"/>
    <mergeCell ref="O233:O237"/>
    <mergeCell ref="P233:P237"/>
    <mergeCell ref="A238:A242"/>
    <mergeCell ref="B238:B242"/>
    <mergeCell ref="C238:C242"/>
    <mergeCell ref="D238:D242"/>
    <mergeCell ref="E238:E242"/>
    <mergeCell ref="F238:F242"/>
    <mergeCell ref="O238:O242"/>
    <mergeCell ref="P238:P242"/>
    <mergeCell ref="A233:A237"/>
    <mergeCell ref="B233:B237"/>
    <mergeCell ref="C233:C237"/>
    <mergeCell ref="D233:D237"/>
    <mergeCell ref="E233:E237"/>
    <mergeCell ref="F233:F237"/>
    <mergeCell ref="B268:B272"/>
    <mergeCell ref="C268:C272"/>
    <mergeCell ref="D268:D272"/>
    <mergeCell ref="A263:A267"/>
    <mergeCell ref="B263:B267"/>
    <mergeCell ref="C263:C267"/>
    <mergeCell ref="D263:D267"/>
    <mergeCell ref="E263:E267"/>
    <mergeCell ref="F263:F267"/>
    <mergeCell ref="E268:E272"/>
    <mergeCell ref="F268:F272"/>
    <mergeCell ref="A273:F277"/>
    <mergeCell ref="O273:O277"/>
    <mergeCell ref="P273:P277"/>
    <mergeCell ref="O253:O257"/>
    <mergeCell ref="P253:P257"/>
    <mergeCell ref="A258:A262"/>
    <mergeCell ref="B258:B262"/>
    <mergeCell ref="C258:C262"/>
    <mergeCell ref="D258:D262"/>
    <mergeCell ref="E258:E262"/>
    <mergeCell ref="F258:F262"/>
    <mergeCell ref="O258:O262"/>
    <mergeCell ref="P258:P262"/>
    <mergeCell ref="A253:A257"/>
    <mergeCell ref="B253:B257"/>
    <mergeCell ref="C253:C257"/>
    <mergeCell ref="D253:D257"/>
    <mergeCell ref="E253:E257"/>
    <mergeCell ref="F253:F257"/>
    <mergeCell ref="O263:O267"/>
    <mergeCell ref="P263:P267"/>
    <mergeCell ref="O268:O272"/>
    <mergeCell ref="P268:P272"/>
    <mergeCell ref="A268:A27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3"/>
  <sheetViews>
    <sheetView zoomScale="80" zoomScaleNormal="80" workbookViewId="0">
      <selection activeCell="A2" sqref="A2:P2"/>
    </sheetView>
  </sheetViews>
  <sheetFormatPr defaultRowHeight="15" x14ac:dyDescent="0.25"/>
  <cols>
    <col min="1" max="1" width="23.42578125" customWidth="1"/>
    <col min="2" max="2" width="14" customWidth="1"/>
    <col min="3" max="3" width="16.85546875" customWidth="1"/>
    <col min="4" max="4" width="9.85546875" customWidth="1"/>
    <col min="6" max="6" width="20.42578125" customWidth="1"/>
    <col min="7" max="7" width="17.85546875" customWidth="1"/>
    <col min="8" max="14" width="12.140625" customWidth="1"/>
    <col min="15" max="15" width="13.42578125" customWidth="1"/>
    <col min="16" max="16" width="20.7109375" customWidth="1"/>
    <col min="18" max="18" width="5.28515625" customWidth="1"/>
  </cols>
  <sheetData>
    <row r="2" spans="1:16" ht="27.75" x14ac:dyDescent="0.4">
      <c r="A2" s="32" t="s">
        <v>381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4" spans="1:16" ht="57.75" customHeight="1" x14ac:dyDescent="0.25">
      <c r="A4" s="21" t="s">
        <v>7</v>
      </c>
      <c r="B4" s="21" t="s">
        <v>8</v>
      </c>
      <c r="C4" s="21" t="s">
        <v>9</v>
      </c>
      <c r="D4" s="21" t="s">
        <v>10</v>
      </c>
      <c r="E4" s="21" t="s">
        <v>11</v>
      </c>
      <c r="F4" s="21" t="s">
        <v>12</v>
      </c>
      <c r="G4" s="21" t="s">
        <v>13</v>
      </c>
      <c r="H4" s="21"/>
      <c r="I4" s="21"/>
      <c r="J4" s="21"/>
      <c r="K4" s="21"/>
      <c r="L4" s="21"/>
      <c r="M4" s="21"/>
      <c r="N4" s="21"/>
      <c r="O4" s="21" t="s">
        <v>14</v>
      </c>
      <c r="P4" s="21" t="s">
        <v>15</v>
      </c>
    </row>
    <row r="5" spans="1:16" ht="49.5" x14ac:dyDescent="0.25">
      <c r="A5" s="21"/>
      <c r="B5" s="21"/>
      <c r="C5" s="21"/>
      <c r="D5" s="21"/>
      <c r="E5" s="21"/>
      <c r="F5" s="21"/>
      <c r="G5" s="11" t="s">
        <v>16</v>
      </c>
      <c r="H5" s="11" t="s">
        <v>17</v>
      </c>
      <c r="I5" s="11">
        <v>2025</v>
      </c>
      <c r="J5" s="11">
        <v>2026</v>
      </c>
      <c r="K5" s="11">
        <v>2027</v>
      </c>
      <c r="L5" s="11">
        <v>2028</v>
      </c>
      <c r="M5" s="11">
        <v>2029</v>
      </c>
      <c r="N5" s="11">
        <v>2030</v>
      </c>
      <c r="O5" s="21"/>
      <c r="P5" s="21"/>
    </row>
    <row r="6" spans="1:16" ht="16.5" x14ac:dyDescent="0.2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K6" s="11">
        <v>11</v>
      </c>
      <c r="L6" s="11">
        <v>12</v>
      </c>
      <c r="M6" s="11">
        <v>13</v>
      </c>
      <c r="N6" s="11">
        <v>14</v>
      </c>
      <c r="O6" s="11">
        <v>15</v>
      </c>
      <c r="P6" s="11">
        <v>16</v>
      </c>
    </row>
    <row r="7" spans="1:16" ht="16.5" x14ac:dyDescent="0.25">
      <c r="A7" s="23" t="s">
        <v>32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6" ht="49.5" x14ac:dyDescent="0.25">
      <c r="A8" s="21" t="s">
        <v>100</v>
      </c>
      <c r="B8" s="21" t="s">
        <v>20</v>
      </c>
      <c r="C8" s="21" t="s">
        <v>32</v>
      </c>
      <c r="D8" s="21" t="s">
        <v>30</v>
      </c>
      <c r="E8" s="21"/>
      <c r="F8" s="21" t="s">
        <v>5</v>
      </c>
      <c r="G8" s="11" t="s">
        <v>1</v>
      </c>
      <c r="H8" s="12">
        <f>SUM(H9:H12)</f>
        <v>9</v>
      </c>
      <c r="I8" s="12">
        <f t="shared" ref="I8:N8" si="0">SUM(I9:I12)</f>
        <v>0</v>
      </c>
      <c r="J8" s="12">
        <f>SUM(J9:J12)</f>
        <v>0</v>
      </c>
      <c r="K8" s="12">
        <f t="shared" si="0"/>
        <v>3</v>
      </c>
      <c r="L8" s="12">
        <f t="shared" si="0"/>
        <v>3</v>
      </c>
      <c r="M8" s="12">
        <f t="shared" si="0"/>
        <v>3</v>
      </c>
      <c r="N8" s="12">
        <f t="shared" si="0"/>
        <v>0</v>
      </c>
      <c r="O8" s="21">
        <v>35298</v>
      </c>
      <c r="P8" s="21" t="s">
        <v>101</v>
      </c>
    </row>
    <row r="9" spans="1:16" ht="33" x14ac:dyDescent="0.25">
      <c r="A9" s="21"/>
      <c r="B9" s="21"/>
      <c r="C9" s="21"/>
      <c r="D9" s="21"/>
      <c r="E9" s="21"/>
      <c r="F9" s="21"/>
      <c r="G9" s="11" t="s">
        <v>2</v>
      </c>
      <c r="H9" s="12">
        <f>SUM(I9:N9)</f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21"/>
      <c r="P9" s="21"/>
    </row>
    <row r="10" spans="1:16" ht="66" x14ac:dyDescent="0.25">
      <c r="A10" s="21"/>
      <c r="B10" s="21"/>
      <c r="C10" s="21"/>
      <c r="D10" s="21"/>
      <c r="E10" s="21"/>
      <c r="F10" s="21"/>
      <c r="G10" s="11" t="s">
        <v>3</v>
      </c>
      <c r="H10" s="12">
        <f>SUM(I10:N10)</f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21"/>
      <c r="P10" s="21"/>
    </row>
    <row r="11" spans="1:16" ht="33" x14ac:dyDescent="0.25">
      <c r="A11" s="21"/>
      <c r="B11" s="21"/>
      <c r="C11" s="21"/>
      <c r="D11" s="21"/>
      <c r="E11" s="21"/>
      <c r="F11" s="21"/>
      <c r="G11" s="11" t="s">
        <v>4</v>
      </c>
      <c r="H11" s="12">
        <f>SUM(I11:N11)</f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21"/>
      <c r="P11" s="21"/>
    </row>
    <row r="12" spans="1:16" ht="33" x14ac:dyDescent="0.25">
      <c r="A12" s="21"/>
      <c r="B12" s="21"/>
      <c r="C12" s="21"/>
      <c r="D12" s="21"/>
      <c r="E12" s="21"/>
      <c r="F12" s="21"/>
      <c r="G12" s="11" t="s">
        <v>5</v>
      </c>
      <c r="H12" s="12">
        <f>SUM(I12:N12)</f>
        <v>9</v>
      </c>
      <c r="I12" s="12">
        <v>0</v>
      </c>
      <c r="J12" s="12">
        <v>0</v>
      </c>
      <c r="K12" s="12">
        <v>3</v>
      </c>
      <c r="L12" s="12">
        <v>3</v>
      </c>
      <c r="M12" s="12">
        <v>3</v>
      </c>
      <c r="N12" s="12">
        <v>0</v>
      </c>
      <c r="O12" s="21"/>
      <c r="P12" s="21"/>
    </row>
    <row r="13" spans="1:16" ht="66" x14ac:dyDescent="0.25">
      <c r="A13" s="22" t="s">
        <v>25</v>
      </c>
      <c r="B13" s="22"/>
      <c r="C13" s="22"/>
      <c r="D13" s="22"/>
      <c r="E13" s="22"/>
      <c r="F13" s="22"/>
      <c r="G13" s="14" t="s">
        <v>1</v>
      </c>
      <c r="H13" s="13">
        <f>SUM(H14:H17)</f>
        <v>9</v>
      </c>
      <c r="I13" s="13">
        <f t="shared" ref="I13:N13" si="1">SUM(I14:I17)</f>
        <v>0</v>
      </c>
      <c r="J13" s="13">
        <f t="shared" si="1"/>
        <v>0</v>
      </c>
      <c r="K13" s="13">
        <f t="shared" si="1"/>
        <v>3</v>
      </c>
      <c r="L13" s="13">
        <f t="shared" si="1"/>
        <v>3</v>
      </c>
      <c r="M13" s="13">
        <f t="shared" si="1"/>
        <v>3</v>
      </c>
      <c r="N13" s="13">
        <f t="shared" si="1"/>
        <v>0</v>
      </c>
      <c r="O13" s="21"/>
      <c r="P13" s="21"/>
    </row>
    <row r="14" spans="1:16" ht="33" x14ac:dyDescent="0.25">
      <c r="A14" s="22"/>
      <c r="B14" s="22"/>
      <c r="C14" s="22"/>
      <c r="D14" s="22"/>
      <c r="E14" s="22"/>
      <c r="F14" s="22"/>
      <c r="G14" s="14" t="s">
        <v>2</v>
      </c>
      <c r="H14" s="13">
        <f>SUM(I14:N14)</f>
        <v>0</v>
      </c>
      <c r="I14" s="13">
        <f t="shared" ref="I14:N17" si="2">I9</f>
        <v>0</v>
      </c>
      <c r="J14" s="13">
        <f t="shared" si="2"/>
        <v>0</v>
      </c>
      <c r="K14" s="13">
        <f t="shared" si="2"/>
        <v>0</v>
      </c>
      <c r="L14" s="13">
        <f t="shared" si="2"/>
        <v>0</v>
      </c>
      <c r="M14" s="13">
        <f t="shared" si="2"/>
        <v>0</v>
      </c>
      <c r="N14" s="13">
        <f t="shared" si="2"/>
        <v>0</v>
      </c>
      <c r="O14" s="21"/>
      <c r="P14" s="21"/>
    </row>
    <row r="15" spans="1:16" ht="66" x14ac:dyDescent="0.25">
      <c r="A15" s="22"/>
      <c r="B15" s="22"/>
      <c r="C15" s="22"/>
      <c r="D15" s="22"/>
      <c r="E15" s="22"/>
      <c r="F15" s="22"/>
      <c r="G15" s="14" t="s">
        <v>3</v>
      </c>
      <c r="H15" s="13">
        <f>SUM(I15:N15)</f>
        <v>0</v>
      </c>
      <c r="I15" s="13">
        <f t="shared" si="2"/>
        <v>0</v>
      </c>
      <c r="J15" s="13">
        <f t="shared" si="2"/>
        <v>0</v>
      </c>
      <c r="K15" s="13">
        <f t="shared" si="2"/>
        <v>0</v>
      </c>
      <c r="L15" s="13">
        <f t="shared" si="2"/>
        <v>0</v>
      </c>
      <c r="M15" s="13">
        <f t="shared" si="2"/>
        <v>0</v>
      </c>
      <c r="N15" s="13">
        <f t="shared" si="2"/>
        <v>0</v>
      </c>
      <c r="O15" s="21"/>
      <c r="P15" s="21"/>
    </row>
    <row r="16" spans="1:16" ht="33" x14ac:dyDescent="0.25">
      <c r="A16" s="22"/>
      <c r="B16" s="22"/>
      <c r="C16" s="22"/>
      <c r="D16" s="22"/>
      <c r="E16" s="22"/>
      <c r="F16" s="22"/>
      <c r="G16" s="14" t="s">
        <v>4</v>
      </c>
      <c r="H16" s="13">
        <f>SUM(I16:N16)</f>
        <v>0</v>
      </c>
      <c r="I16" s="13">
        <f t="shared" si="2"/>
        <v>0</v>
      </c>
      <c r="J16" s="13">
        <f t="shared" si="2"/>
        <v>0</v>
      </c>
      <c r="K16" s="13">
        <f t="shared" si="2"/>
        <v>0</v>
      </c>
      <c r="L16" s="13">
        <f t="shared" si="2"/>
        <v>0</v>
      </c>
      <c r="M16" s="13">
        <f t="shared" si="2"/>
        <v>0</v>
      </c>
      <c r="N16" s="13">
        <f t="shared" si="2"/>
        <v>0</v>
      </c>
      <c r="O16" s="21"/>
      <c r="P16" s="21"/>
    </row>
    <row r="17" spans="1:18" ht="33" x14ac:dyDescent="0.25">
      <c r="A17" s="22"/>
      <c r="B17" s="22"/>
      <c r="C17" s="22"/>
      <c r="D17" s="22"/>
      <c r="E17" s="22"/>
      <c r="F17" s="22"/>
      <c r="G17" s="14" t="s">
        <v>5</v>
      </c>
      <c r="H17" s="13">
        <f>SUM(I17:N17)</f>
        <v>9</v>
      </c>
      <c r="I17" s="13">
        <f t="shared" si="2"/>
        <v>0</v>
      </c>
      <c r="J17" s="13">
        <f t="shared" si="2"/>
        <v>0</v>
      </c>
      <c r="K17" s="13">
        <f t="shared" si="2"/>
        <v>3</v>
      </c>
      <c r="L17" s="13">
        <f t="shared" si="2"/>
        <v>3</v>
      </c>
      <c r="M17" s="13">
        <f t="shared" si="2"/>
        <v>3</v>
      </c>
      <c r="N17" s="13">
        <f t="shared" si="2"/>
        <v>0</v>
      </c>
      <c r="O17" s="21"/>
      <c r="P17" s="21"/>
    </row>
    <row r="21" spans="1:18" ht="17.25" x14ac:dyDescent="0.3"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ht="27.75" x14ac:dyDescent="0.25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18" ht="17.25" x14ac:dyDescent="0.3"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</sheetData>
  <mergeCells count="23">
    <mergeCell ref="C22:R22"/>
    <mergeCell ref="A2:P2"/>
    <mergeCell ref="G4:N4"/>
    <mergeCell ref="O4:O5"/>
    <mergeCell ref="P4:P5"/>
    <mergeCell ref="A7:P7"/>
    <mergeCell ref="A8:A12"/>
    <mergeCell ref="B8:B12"/>
    <mergeCell ref="C8:C12"/>
    <mergeCell ref="D8:D12"/>
    <mergeCell ref="E8:E12"/>
    <mergeCell ref="O8:O12"/>
    <mergeCell ref="P8:P12"/>
    <mergeCell ref="A13:F17"/>
    <mergeCell ref="O13:O17"/>
    <mergeCell ref="P13:P17"/>
    <mergeCell ref="F8:F12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77"/>
  <sheetViews>
    <sheetView zoomScale="80" zoomScaleNormal="80" workbookViewId="0">
      <selection activeCell="K15" sqref="K15"/>
    </sheetView>
  </sheetViews>
  <sheetFormatPr defaultRowHeight="15" x14ac:dyDescent="0.25"/>
  <cols>
    <col min="1" max="1" width="59.5703125" style="1" customWidth="1"/>
    <col min="2" max="2" width="14" style="1" customWidth="1"/>
    <col min="3" max="3" width="16.85546875" style="1" customWidth="1"/>
    <col min="4" max="4" width="9.85546875" style="1" customWidth="1"/>
    <col min="5" max="5" width="9.140625" style="1"/>
    <col min="6" max="6" width="20.42578125" style="1" customWidth="1"/>
    <col min="7" max="7" width="29.28515625" style="1" customWidth="1"/>
    <col min="8" max="14" width="12.140625" style="1" customWidth="1"/>
    <col min="15" max="15" width="13.42578125" style="1" customWidth="1"/>
    <col min="16" max="16" width="57.28515625" style="1" customWidth="1"/>
    <col min="17" max="16384" width="9.140625" style="1"/>
  </cols>
  <sheetData>
    <row r="2" spans="1:33" ht="27.75" x14ac:dyDescent="0.4">
      <c r="A2" s="38" t="s">
        <v>382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4" spans="1:33" ht="55.5" customHeight="1" x14ac:dyDescent="0.25">
      <c r="A4" s="33" t="s">
        <v>7</v>
      </c>
      <c r="B4" s="33" t="s">
        <v>8</v>
      </c>
      <c r="C4" s="33" t="s">
        <v>9</v>
      </c>
      <c r="D4" s="33" t="s">
        <v>10</v>
      </c>
      <c r="E4" s="33" t="s">
        <v>11</v>
      </c>
      <c r="F4" s="33" t="s">
        <v>12</v>
      </c>
      <c r="G4" s="35" t="s">
        <v>13</v>
      </c>
      <c r="H4" s="36"/>
      <c r="I4" s="36"/>
      <c r="J4" s="36"/>
      <c r="K4" s="36"/>
      <c r="L4" s="36"/>
      <c r="M4" s="36"/>
      <c r="N4" s="37"/>
      <c r="O4" s="33" t="s">
        <v>14</v>
      </c>
      <c r="P4" s="33" t="s">
        <v>15</v>
      </c>
    </row>
    <row r="5" spans="1:33" ht="49.5" x14ac:dyDescent="0.4">
      <c r="A5" s="34"/>
      <c r="B5" s="34"/>
      <c r="C5" s="34"/>
      <c r="D5" s="34"/>
      <c r="E5" s="34"/>
      <c r="F5" s="34"/>
      <c r="G5" s="7" t="s">
        <v>16</v>
      </c>
      <c r="H5" s="7" t="s">
        <v>17</v>
      </c>
      <c r="I5" s="7">
        <v>2025</v>
      </c>
      <c r="J5" s="7">
        <v>2026</v>
      </c>
      <c r="K5" s="7">
        <v>2027</v>
      </c>
      <c r="L5" s="7">
        <v>2028</v>
      </c>
      <c r="M5" s="7">
        <v>2029</v>
      </c>
      <c r="N5" s="7">
        <v>2030</v>
      </c>
      <c r="O5" s="34"/>
      <c r="P5" s="34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</row>
    <row r="6" spans="1:33" ht="16.5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2"/>
    </row>
    <row r="7" spans="1:33" ht="16.5" x14ac:dyDescent="0.25">
      <c r="A7" s="25" t="s">
        <v>32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"/>
    </row>
    <row r="8" spans="1:33" ht="36.75" customHeight="1" x14ac:dyDescent="0.25">
      <c r="A8" s="20" t="s">
        <v>355</v>
      </c>
      <c r="B8" s="20" t="s">
        <v>102</v>
      </c>
      <c r="C8" s="20" t="s">
        <v>103</v>
      </c>
      <c r="D8" s="20">
        <v>2025</v>
      </c>
      <c r="E8" s="20"/>
      <c r="F8" s="20" t="s">
        <v>104</v>
      </c>
      <c r="G8" s="7" t="s">
        <v>1</v>
      </c>
      <c r="H8" s="8">
        <f>SUM(H9:H12)</f>
        <v>17.099999999999998</v>
      </c>
      <c r="I8" s="8">
        <f t="shared" ref="I8:N8" si="0">SUM(I9:I12)</f>
        <v>17.099999999999998</v>
      </c>
      <c r="J8" s="8">
        <f t="shared" si="0"/>
        <v>0</v>
      </c>
      <c r="K8" s="8">
        <f t="shared" si="0"/>
        <v>0</v>
      </c>
      <c r="L8" s="8">
        <f t="shared" si="0"/>
        <v>0</v>
      </c>
      <c r="M8" s="8">
        <f t="shared" si="0"/>
        <v>0</v>
      </c>
      <c r="N8" s="8">
        <f t="shared" si="0"/>
        <v>0</v>
      </c>
      <c r="O8" s="24">
        <v>1600</v>
      </c>
      <c r="P8" s="20" t="s">
        <v>105</v>
      </c>
      <c r="Q8" s="2"/>
    </row>
    <row r="9" spans="1:33" ht="16.5" x14ac:dyDescent="0.25">
      <c r="A9" s="20"/>
      <c r="B9" s="20"/>
      <c r="C9" s="20"/>
      <c r="D9" s="20"/>
      <c r="E9" s="20"/>
      <c r="F9" s="20"/>
      <c r="G9" s="7" t="s">
        <v>28</v>
      </c>
      <c r="H9" s="8">
        <f>SUM(I9:N9)</f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24"/>
      <c r="P9" s="20"/>
      <c r="Q9" s="2"/>
    </row>
    <row r="10" spans="1:33" ht="33" x14ac:dyDescent="0.25">
      <c r="A10" s="20"/>
      <c r="B10" s="20"/>
      <c r="C10" s="20"/>
      <c r="D10" s="20"/>
      <c r="E10" s="20"/>
      <c r="F10" s="20"/>
      <c r="G10" s="7" t="s">
        <v>3</v>
      </c>
      <c r="H10" s="8">
        <f t="shared" ref="H10:H72" si="1">SUM(I10:N10)</f>
        <v>16.2</v>
      </c>
      <c r="I10" s="8">
        <v>16.2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24"/>
      <c r="P10" s="20"/>
      <c r="Q10" s="2"/>
    </row>
    <row r="11" spans="1:33" ht="16.5" x14ac:dyDescent="0.25">
      <c r="A11" s="20"/>
      <c r="B11" s="20"/>
      <c r="C11" s="20"/>
      <c r="D11" s="20"/>
      <c r="E11" s="20"/>
      <c r="F11" s="20"/>
      <c r="G11" s="7" t="s">
        <v>4</v>
      </c>
      <c r="H11" s="8">
        <f t="shared" si="1"/>
        <v>0.9</v>
      </c>
      <c r="I11" s="8">
        <v>0.9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24"/>
      <c r="P11" s="20"/>
      <c r="Q11" s="2"/>
    </row>
    <row r="12" spans="1:33" ht="16.5" x14ac:dyDescent="0.25">
      <c r="A12" s="20"/>
      <c r="B12" s="20"/>
      <c r="C12" s="20"/>
      <c r="D12" s="20"/>
      <c r="E12" s="20"/>
      <c r="F12" s="20"/>
      <c r="G12" s="7" t="s">
        <v>5</v>
      </c>
      <c r="H12" s="8">
        <f t="shared" si="1"/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24"/>
      <c r="P12" s="20"/>
      <c r="Q12" s="2"/>
    </row>
    <row r="13" spans="1:33" ht="33" x14ac:dyDescent="0.25">
      <c r="A13" s="20" t="s">
        <v>106</v>
      </c>
      <c r="B13" s="20" t="s">
        <v>102</v>
      </c>
      <c r="C13" s="20" t="s">
        <v>103</v>
      </c>
      <c r="D13" s="20">
        <v>2026</v>
      </c>
      <c r="E13" s="20"/>
      <c r="F13" s="20" t="s">
        <v>104</v>
      </c>
      <c r="G13" s="7" t="s">
        <v>1</v>
      </c>
      <c r="H13" s="8">
        <f>SUM(H14:H17)</f>
        <v>7.5</v>
      </c>
      <c r="I13" s="8">
        <f t="shared" ref="I13:N13" si="2">SUM(I14:I17)</f>
        <v>0</v>
      </c>
      <c r="J13" s="8">
        <f t="shared" si="2"/>
        <v>7.5</v>
      </c>
      <c r="K13" s="8">
        <f t="shared" si="2"/>
        <v>0</v>
      </c>
      <c r="L13" s="8">
        <f t="shared" si="2"/>
        <v>0</v>
      </c>
      <c r="M13" s="8">
        <f t="shared" si="2"/>
        <v>0</v>
      </c>
      <c r="N13" s="8">
        <f t="shared" si="2"/>
        <v>0</v>
      </c>
      <c r="O13" s="24">
        <v>1408</v>
      </c>
      <c r="P13" s="20" t="s">
        <v>105</v>
      </c>
      <c r="Q13" s="3"/>
    </row>
    <row r="14" spans="1:33" ht="16.5" x14ac:dyDescent="0.25">
      <c r="A14" s="20"/>
      <c r="B14" s="20"/>
      <c r="C14" s="20"/>
      <c r="D14" s="20"/>
      <c r="E14" s="20"/>
      <c r="F14" s="20"/>
      <c r="G14" s="7" t="s">
        <v>28</v>
      </c>
      <c r="H14" s="8">
        <f t="shared" si="1"/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24"/>
      <c r="P14" s="20"/>
      <c r="Q14" s="2"/>
    </row>
    <row r="15" spans="1:33" ht="33" x14ac:dyDescent="0.25">
      <c r="A15" s="20"/>
      <c r="B15" s="20"/>
      <c r="C15" s="20"/>
      <c r="D15" s="20"/>
      <c r="E15" s="20"/>
      <c r="F15" s="20"/>
      <c r="G15" s="7" t="s">
        <v>3</v>
      </c>
      <c r="H15" s="8">
        <f t="shared" si="1"/>
        <v>7.1</v>
      </c>
      <c r="I15" s="8">
        <v>0</v>
      </c>
      <c r="J15" s="8">
        <v>7.1</v>
      </c>
      <c r="K15" s="8">
        <v>0</v>
      </c>
      <c r="L15" s="8">
        <v>0</v>
      </c>
      <c r="M15" s="8">
        <v>0</v>
      </c>
      <c r="N15" s="8">
        <v>0</v>
      </c>
      <c r="O15" s="24"/>
      <c r="P15" s="20"/>
      <c r="Q15" s="2"/>
    </row>
    <row r="16" spans="1:33" ht="16.5" x14ac:dyDescent="0.25">
      <c r="A16" s="20"/>
      <c r="B16" s="20"/>
      <c r="C16" s="20"/>
      <c r="D16" s="20"/>
      <c r="E16" s="20"/>
      <c r="F16" s="20"/>
      <c r="G16" s="7" t="s">
        <v>4</v>
      </c>
      <c r="H16" s="8">
        <f t="shared" si="1"/>
        <v>0.4</v>
      </c>
      <c r="I16" s="8">
        <v>0</v>
      </c>
      <c r="J16" s="8">
        <v>0.4</v>
      </c>
      <c r="K16" s="8">
        <v>0</v>
      </c>
      <c r="L16" s="8">
        <v>0</v>
      </c>
      <c r="M16" s="8">
        <v>0</v>
      </c>
      <c r="N16" s="8">
        <v>0</v>
      </c>
      <c r="O16" s="24"/>
      <c r="P16" s="20"/>
      <c r="Q16" s="2"/>
    </row>
    <row r="17" spans="1:17" ht="16.5" x14ac:dyDescent="0.25">
      <c r="A17" s="20"/>
      <c r="B17" s="20"/>
      <c r="C17" s="20"/>
      <c r="D17" s="20"/>
      <c r="E17" s="20"/>
      <c r="F17" s="20"/>
      <c r="G17" s="7" t="s">
        <v>5</v>
      </c>
      <c r="H17" s="8">
        <f t="shared" si="1"/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24"/>
      <c r="P17" s="20"/>
      <c r="Q17" s="2"/>
    </row>
    <row r="18" spans="1:17" ht="46.5" customHeight="1" x14ac:dyDescent="0.25">
      <c r="A18" s="20" t="s">
        <v>107</v>
      </c>
      <c r="B18" s="20" t="s">
        <v>108</v>
      </c>
      <c r="C18" s="20" t="s">
        <v>32</v>
      </c>
      <c r="D18" s="20" t="s">
        <v>6</v>
      </c>
      <c r="E18" s="20"/>
      <c r="F18" s="20" t="s">
        <v>104</v>
      </c>
      <c r="G18" s="7" t="s">
        <v>1</v>
      </c>
      <c r="H18" s="8">
        <f>SUM(H19:H22)</f>
        <v>55.4</v>
      </c>
      <c r="I18" s="8">
        <f t="shared" ref="I18:N18" si="3">SUM(I19:I22)</f>
        <v>0</v>
      </c>
      <c r="J18" s="8">
        <f t="shared" si="3"/>
        <v>5.3999999999999995</v>
      </c>
      <c r="K18" s="8">
        <f t="shared" si="3"/>
        <v>50</v>
      </c>
      <c r="L18" s="8">
        <f t="shared" si="3"/>
        <v>0</v>
      </c>
      <c r="M18" s="8">
        <f t="shared" si="3"/>
        <v>0</v>
      </c>
      <c r="N18" s="8">
        <f t="shared" si="3"/>
        <v>0</v>
      </c>
      <c r="O18" s="20">
        <v>600</v>
      </c>
      <c r="P18" s="20" t="s">
        <v>105</v>
      </c>
      <c r="Q18" s="2"/>
    </row>
    <row r="19" spans="1:17" ht="16.5" x14ac:dyDescent="0.25">
      <c r="A19" s="20"/>
      <c r="B19" s="20"/>
      <c r="C19" s="20"/>
      <c r="D19" s="20"/>
      <c r="E19" s="20"/>
      <c r="F19" s="20"/>
      <c r="G19" s="7" t="s">
        <v>2</v>
      </c>
      <c r="H19" s="8">
        <f t="shared" si="1"/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20"/>
      <c r="P19" s="20"/>
      <c r="Q19" s="2"/>
    </row>
    <row r="20" spans="1:17" ht="33" x14ac:dyDescent="0.25">
      <c r="A20" s="20"/>
      <c r="B20" s="20"/>
      <c r="C20" s="20"/>
      <c r="D20" s="20"/>
      <c r="E20" s="20"/>
      <c r="F20" s="20"/>
      <c r="G20" s="7" t="s">
        <v>3</v>
      </c>
      <c r="H20" s="8">
        <f t="shared" si="1"/>
        <v>51.6</v>
      </c>
      <c r="I20" s="8">
        <v>0</v>
      </c>
      <c r="J20" s="8">
        <v>4.0999999999999996</v>
      </c>
      <c r="K20" s="8">
        <v>47.5</v>
      </c>
      <c r="L20" s="8">
        <v>0</v>
      </c>
      <c r="M20" s="8">
        <v>0</v>
      </c>
      <c r="N20" s="8">
        <v>0</v>
      </c>
      <c r="O20" s="20"/>
      <c r="P20" s="20"/>
      <c r="Q20" s="2"/>
    </row>
    <row r="21" spans="1:17" ht="16.5" x14ac:dyDescent="0.25">
      <c r="A21" s="20"/>
      <c r="B21" s="20"/>
      <c r="C21" s="20"/>
      <c r="D21" s="20"/>
      <c r="E21" s="20"/>
      <c r="F21" s="20"/>
      <c r="G21" s="7" t="s">
        <v>4</v>
      </c>
      <c r="H21" s="8">
        <f t="shared" si="1"/>
        <v>3.8</v>
      </c>
      <c r="I21" s="8">
        <v>0</v>
      </c>
      <c r="J21" s="8">
        <v>1.3</v>
      </c>
      <c r="K21" s="8">
        <v>2.5</v>
      </c>
      <c r="L21" s="8">
        <v>0</v>
      </c>
      <c r="M21" s="8">
        <v>0</v>
      </c>
      <c r="N21" s="8">
        <v>0</v>
      </c>
      <c r="O21" s="20"/>
      <c r="P21" s="20"/>
      <c r="Q21" s="2"/>
    </row>
    <row r="22" spans="1:17" ht="16.5" x14ac:dyDescent="0.25">
      <c r="A22" s="20"/>
      <c r="B22" s="20"/>
      <c r="C22" s="20"/>
      <c r="D22" s="20"/>
      <c r="E22" s="20"/>
      <c r="F22" s="20"/>
      <c r="G22" s="7" t="s">
        <v>5</v>
      </c>
      <c r="H22" s="8">
        <f t="shared" si="1"/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20"/>
      <c r="P22" s="20"/>
      <c r="Q22" s="2"/>
    </row>
    <row r="23" spans="1:17" ht="33" x14ac:dyDescent="0.25">
      <c r="A23" s="20" t="s">
        <v>356</v>
      </c>
      <c r="B23" s="20" t="s">
        <v>102</v>
      </c>
      <c r="C23" s="20" t="s">
        <v>32</v>
      </c>
      <c r="D23" s="20">
        <v>2028</v>
      </c>
      <c r="E23" s="20"/>
      <c r="F23" s="20" t="s">
        <v>104</v>
      </c>
      <c r="G23" s="7" t="s">
        <v>1</v>
      </c>
      <c r="H23" s="8">
        <f>SUM(H24:H27)</f>
        <v>50</v>
      </c>
      <c r="I23" s="8">
        <f t="shared" ref="I23:N23" si="4">SUM(I24:I27)</f>
        <v>0</v>
      </c>
      <c r="J23" s="8">
        <f t="shared" si="4"/>
        <v>0</v>
      </c>
      <c r="K23" s="8">
        <f t="shared" si="4"/>
        <v>0</v>
      </c>
      <c r="L23" s="8">
        <f t="shared" si="4"/>
        <v>50</v>
      </c>
      <c r="M23" s="8">
        <f t="shared" si="4"/>
        <v>0</v>
      </c>
      <c r="N23" s="8">
        <f t="shared" si="4"/>
        <v>0</v>
      </c>
      <c r="O23" s="20">
        <v>400</v>
      </c>
      <c r="P23" s="20" t="s">
        <v>109</v>
      </c>
      <c r="Q23" s="3"/>
    </row>
    <row r="24" spans="1:17" ht="16.5" x14ac:dyDescent="0.25">
      <c r="A24" s="20"/>
      <c r="B24" s="20"/>
      <c r="C24" s="20"/>
      <c r="D24" s="20"/>
      <c r="E24" s="20"/>
      <c r="F24" s="20"/>
      <c r="G24" s="7" t="s">
        <v>2</v>
      </c>
      <c r="H24" s="8">
        <f t="shared" si="1"/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20"/>
      <c r="P24" s="20"/>
      <c r="Q24" s="2"/>
    </row>
    <row r="25" spans="1:17" ht="33" x14ac:dyDescent="0.25">
      <c r="A25" s="20"/>
      <c r="B25" s="20"/>
      <c r="C25" s="20"/>
      <c r="D25" s="20"/>
      <c r="E25" s="20"/>
      <c r="F25" s="20"/>
      <c r="G25" s="7" t="s">
        <v>3</v>
      </c>
      <c r="H25" s="8">
        <f t="shared" si="1"/>
        <v>47.5</v>
      </c>
      <c r="I25" s="8">
        <v>0</v>
      </c>
      <c r="J25" s="8">
        <v>0</v>
      </c>
      <c r="K25" s="8">
        <v>0</v>
      </c>
      <c r="L25" s="8">
        <v>47.5</v>
      </c>
      <c r="M25" s="8">
        <v>0</v>
      </c>
      <c r="N25" s="8">
        <v>0</v>
      </c>
      <c r="O25" s="20"/>
      <c r="P25" s="20"/>
      <c r="Q25" s="2"/>
    </row>
    <row r="26" spans="1:17" ht="16.5" x14ac:dyDescent="0.25">
      <c r="A26" s="20"/>
      <c r="B26" s="20"/>
      <c r="C26" s="20"/>
      <c r="D26" s="20"/>
      <c r="E26" s="20"/>
      <c r="F26" s="20"/>
      <c r="G26" s="7" t="s">
        <v>4</v>
      </c>
      <c r="H26" s="8">
        <f t="shared" si="1"/>
        <v>2.5</v>
      </c>
      <c r="I26" s="8">
        <v>0</v>
      </c>
      <c r="J26" s="8">
        <v>0</v>
      </c>
      <c r="K26" s="8">
        <v>0</v>
      </c>
      <c r="L26" s="8">
        <v>2.5</v>
      </c>
      <c r="M26" s="8">
        <v>0</v>
      </c>
      <c r="N26" s="8">
        <v>0</v>
      </c>
      <c r="O26" s="20"/>
      <c r="P26" s="20"/>
      <c r="Q26" s="2"/>
    </row>
    <row r="27" spans="1:17" ht="16.5" x14ac:dyDescent="0.25">
      <c r="A27" s="20"/>
      <c r="B27" s="20"/>
      <c r="C27" s="20"/>
      <c r="D27" s="20"/>
      <c r="E27" s="20"/>
      <c r="F27" s="20"/>
      <c r="G27" s="7" t="s">
        <v>5</v>
      </c>
      <c r="H27" s="8">
        <f t="shared" si="1"/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20"/>
      <c r="P27" s="20"/>
      <c r="Q27" s="2"/>
    </row>
    <row r="28" spans="1:17" ht="36.75" customHeight="1" x14ac:dyDescent="0.25">
      <c r="A28" s="20" t="s">
        <v>110</v>
      </c>
      <c r="B28" s="20" t="s">
        <v>102</v>
      </c>
      <c r="C28" s="20" t="s">
        <v>32</v>
      </c>
      <c r="D28" s="20" t="s">
        <v>22</v>
      </c>
      <c r="E28" s="20"/>
      <c r="F28" s="20" t="s">
        <v>104</v>
      </c>
      <c r="G28" s="7" t="s">
        <v>1</v>
      </c>
      <c r="H28" s="8">
        <f>SUM(H29:H32)</f>
        <v>110</v>
      </c>
      <c r="I28" s="8">
        <f t="shared" ref="I28:N28" si="5">SUM(I29:I32)</f>
        <v>0</v>
      </c>
      <c r="J28" s="8">
        <f t="shared" si="5"/>
        <v>0</v>
      </c>
      <c r="K28" s="8">
        <f t="shared" si="5"/>
        <v>0</v>
      </c>
      <c r="L28" s="8">
        <f t="shared" si="5"/>
        <v>40</v>
      </c>
      <c r="M28" s="8">
        <f t="shared" si="5"/>
        <v>70</v>
      </c>
      <c r="N28" s="8">
        <f t="shared" si="5"/>
        <v>0</v>
      </c>
      <c r="O28" s="24">
        <v>6300</v>
      </c>
      <c r="P28" s="20" t="s">
        <v>111</v>
      </c>
      <c r="Q28" s="2"/>
    </row>
    <row r="29" spans="1:17" ht="16.5" x14ac:dyDescent="0.25">
      <c r="A29" s="20"/>
      <c r="B29" s="20"/>
      <c r="C29" s="20"/>
      <c r="D29" s="20"/>
      <c r="E29" s="20"/>
      <c r="F29" s="20"/>
      <c r="G29" s="7" t="s">
        <v>28</v>
      </c>
      <c r="H29" s="8">
        <f t="shared" si="1"/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24"/>
      <c r="P29" s="20"/>
      <c r="Q29" s="2"/>
    </row>
    <row r="30" spans="1:17" ht="33" x14ac:dyDescent="0.25">
      <c r="A30" s="20"/>
      <c r="B30" s="20"/>
      <c r="C30" s="20"/>
      <c r="D30" s="20"/>
      <c r="E30" s="20"/>
      <c r="F30" s="20"/>
      <c r="G30" s="7" t="s">
        <v>3</v>
      </c>
      <c r="H30" s="8">
        <f t="shared" si="1"/>
        <v>104.5</v>
      </c>
      <c r="I30" s="8">
        <v>0</v>
      </c>
      <c r="J30" s="8">
        <v>0</v>
      </c>
      <c r="K30" s="8">
        <v>0</v>
      </c>
      <c r="L30" s="8">
        <v>38</v>
      </c>
      <c r="M30" s="8">
        <v>66.5</v>
      </c>
      <c r="N30" s="8">
        <v>0</v>
      </c>
      <c r="O30" s="24"/>
      <c r="P30" s="20"/>
      <c r="Q30" s="2"/>
    </row>
    <row r="31" spans="1:17" ht="16.5" x14ac:dyDescent="0.25">
      <c r="A31" s="20"/>
      <c r="B31" s="20"/>
      <c r="C31" s="20"/>
      <c r="D31" s="20"/>
      <c r="E31" s="20"/>
      <c r="F31" s="20"/>
      <c r="G31" s="7" t="s">
        <v>4</v>
      </c>
      <c r="H31" s="8">
        <f t="shared" si="1"/>
        <v>5.5</v>
      </c>
      <c r="I31" s="8">
        <v>0</v>
      </c>
      <c r="J31" s="8">
        <v>0</v>
      </c>
      <c r="K31" s="8">
        <v>0</v>
      </c>
      <c r="L31" s="8">
        <v>2</v>
      </c>
      <c r="M31" s="8">
        <v>3.5</v>
      </c>
      <c r="N31" s="8">
        <v>0</v>
      </c>
      <c r="O31" s="24"/>
      <c r="P31" s="20"/>
      <c r="Q31" s="2"/>
    </row>
    <row r="32" spans="1:17" ht="16.5" x14ac:dyDescent="0.25">
      <c r="A32" s="20"/>
      <c r="B32" s="20"/>
      <c r="C32" s="20"/>
      <c r="D32" s="20"/>
      <c r="E32" s="20"/>
      <c r="F32" s="20"/>
      <c r="G32" s="7" t="s">
        <v>5</v>
      </c>
      <c r="H32" s="8">
        <f t="shared" si="1"/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24"/>
      <c r="P32" s="20"/>
      <c r="Q32" s="2"/>
    </row>
    <row r="33" spans="1:17" ht="33" x14ac:dyDescent="0.25">
      <c r="A33" s="20" t="s">
        <v>112</v>
      </c>
      <c r="B33" s="20" t="s">
        <v>102</v>
      </c>
      <c r="C33" s="20" t="s">
        <v>32</v>
      </c>
      <c r="D33" s="20">
        <v>2030</v>
      </c>
      <c r="E33" s="20"/>
      <c r="F33" s="20" t="s">
        <v>104</v>
      </c>
      <c r="G33" s="7" t="s">
        <v>1</v>
      </c>
      <c r="H33" s="8">
        <f>SUM(H34:H37)</f>
        <v>50</v>
      </c>
      <c r="I33" s="8">
        <f t="shared" ref="I33:N33" si="6">SUM(I34:I37)</f>
        <v>0</v>
      </c>
      <c r="J33" s="8">
        <f t="shared" si="6"/>
        <v>0</v>
      </c>
      <c r="K33" s="8">
        <f t="shared" si="6"/>
        <v>0</v>
      </c>
      <c r="L33" s="8">
        <f t="shared" si="6"/>
        <v>0</v>
      </c>
      <c r="M33" s="8">
        <f t="shared" si="6"/>
        <v>0</v>
      </c>
      <c r="N33" s="8">
        <f t="shared" si="6"/>
        <v>50</v>
      </c>
      <c r="O33" s="20">
        <v>400</v>
      </c>
      <c r="P33" s="20" t="s">
        <v>105</v>
      </c>
      <c r="Q33" s="3"/>
    </row>
    <row r="34" spans="1:17" ht="16.5" x14ac:dyDescent="0.25">
      <c r="A34" s="20"/>
      <c r="B34" s="20"/>
      <c r="C34" s="20"/>
      <c r="D34" s="20"/>
      <c r="E34" s="20"/>
      <c r="F34" s="20"/>
      <c r="G34" s="7" t="s">
        <v>28</v>
      </c>
      <c r="H34" s="8">
        <f t="shared" si="1"/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20"/>
      <c r="P34" s="20"/>
      <c r="Q34" s="2"/>
    </row>
    <row r="35" spans="1:17" ht="33" x14ac:dyDescent="0.25">
      <c r="A35" s="20"/>
      <c r="B35" s="20"/>
      <c r="C35" s="20"/>
      <c r="D35" s="20"/>
      <c r="E35" s="20"/>
      <c r="F35" s="20"/>
      <c r="G35" s="7" t="s">
        <v>3</v>
      </c>
      <c r="H35" s="8">
        <f t="shared" si="1"/>
        <v>47.5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47.5</v>
      </c>
      <c r="O35" s="20"/>
      <c r="P35" s="20"/>
      <c r="Q35" s="2"/>
    </row>
    <row r="36" spans="1:17" ht="16.5" x14ac:dyDescent="0.25">
      <c r="A36" s="20"/>
      <c r="B36" s="20"/>
      <c r="C36" s="20"/>
      <c r="D36" s="20"/>
      <c r="E36" s="20"/>
      <c r="F36" s="20"/>
      <c r="G36" s="7" t="s">
        <v>4</v>
      </c>
      <c r="H36" s="8">
        <f t="shared" si="1"/>
        <v>2.5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2.5</v>
      </c>
      <c r="O36" s="20"/>
      <c r="P36" s="20"/>
      <c r="Q36" s="2"/>
    </row>
    <row r="37" spans="1:17" ht="16.5" x14ac:dyDescent="0.25">
      <c r="A37" s="20"/>
      <c r="B37" s="20"/>
      <c r="C37" s="20"/>
      <c r="D37" s="20"/>
      <c r="E37" s="20"/>
      <c r="F37" s="20"/>
      <c r="G37" s="7" t="s">
        <v>5</v>
      </c>
      <c r="H37" s="8">
        <f t="shared" si="1"/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20"/>
      <c r="P37" s="20"/>
      <c r="Q37" s="2"/>
    </row>
    <row r="38" spans="1:17" ht="36.75" customHeight="1" x14ac:dyDescent="0.25">
      <c r="A38" s="20" t="s">
        <v>113</v>
      </c>
      <c r="B38" s="20" t="s">
        <v>102</v>
      </c>
      <c r="C38" s="20" t="s">
        <v>32</v>
      </c>
      <c r="D38" s="20">
        <v>2030</v>
      </c>
      <c r="E38" s="20"/>
      <c r="F38" s="20" t="s">
        <v>104</v>
      </c>
      <c r="G38" s="7" t="s">
        <v>1</v>
      </c>
      <c r="H38" s="8">
        <f>SUM(H39:H42)</f>
        <v>8</v>
      </c>
      <c r="I38" s="8">
        <f t="shared" ref="I38:N38" si="7">SUM(I39:I42)</f>
        <v>0</v>
      </c>
      <c r="J38" s="8">
        <f t="shared" si="7"/>
        <v>0</v>
      </c>
      <c r="K38" s="8">
        <f t="shared" si="7"/>
        <v>0</v>
      </c>
      <c r="L38" s="8">
        <f t="shared" si="7"/>
        <v>0</v>
      </c>
      <c r="M38" s="8">
        <f t="shared" si="7"/>
        <v>0</v>
      </c>
      <c r="N38" s="8">
        <f t="shared" si="7"/>
        <v>8</v>
      </c>
      <c r="O38" s="20">
        <v>200</v>
      </c>
      <c r="P38" s="20" t="s">
        <v>105</v>
      </c>
      <c r="Q38" s="2"/>
    </row>
    <row r="39" spans="1:17" ht="16.5" x14ac:dyDescent="0.25">
      <c r="A39" s="20"/>
      <c r="B39" s="20"/>
      <c r="C39" s="20"/>
      <c r="D39" s="20"/>
      <c r="E39" s="20"/>
      <c r="F39" s="20"/>
      <c r="G39" s="7" t="s">
        <v>28</v>
      </c>
      <c r="H39" s="8">
        <f t="shared" si="1"/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20"/>
      <c r="P39" s="20"/>
      <c r="Q39" s="2"/>
    </row>
    <row r="40" spans="1:17" ht="33" x14ac:dyDescent="0.25">
      <c r="A40" s="20"/>
      <c r="B40" s="20"/>
      <c r="C40" s="20"/>
      <c r="D40" s="20"/>
      <c r="E40" s="20"/>
      <c r="F40" s="20"/>
      <c r="G40" s="7" t="s">
        <v>3</v>
      </c>
      <c r="H40" s="8">
        <f t="shared" si="1"/>
        <v>7.6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7.6</v>
      </c>
      <c r="O40" s="20"/>
      <c r="P40" s="20"/>
      <c r="Q40" s="2"/>
    </row>
    <row r="41" spans="1:17" ht="16.5" x14ac:dyDescent="0.25">
      <c r="A41" s="20"/>
      <c r="B41" s="20"/>
      <c r="C41" s="20"/>
      <c r="D41" s="20"/>
      <c r="E41" s="20"/>
      <c r="F41" s="20"/>
      <c r="G41" s="7" t="s">
        <v>4</v>
      </c>
      <c r="H41" s="8">
        <f t="shared" si="1"/>
        <v>0.4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0.4</v>
      </c>
      <c r="O41" s="20"/>
      <c r="P41" s="20"/>
      <c r="Q41" s="2"/>
    </row>
    <row r="42" spans="1:17" ht="16.5" x14ac:dyDescent="0.25">
      <c r="A42" s="20"/>
      <c r="B42" s="20"/>
      <c r="C42" s="20"/>
      <c r="D42" s="20"/>
      <c r="E42" s="20"/>
      <c r="F42" s="20"/>
      <c r="G42" s="7" t="s">
        <v>5</v>
      </c>
      <c r="H42" s="8">
        <f t="shared" si="1"/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20"/>
      <c r="P42" s="20"/>
      <c r="Q42" s="2"/>
    </row>
    <row r="43" spans="1:17" ht="36.75" customHeight="1" x14ac:dyDescent="0.25">
      <c r="A43" s="20" t="s">
        <v>114</v>
      </c>
      <c r="B43" s="20" t="s">
        <v>102</v>
      </c>
      <c r="C43" s="20" t="s">
        <v>32</v>
      </c>
      <c r="D43" s="20">
        <v>2028</v>
      </c>
      <c r="E43" s="20"/>
      <c r="F43" s="20" t="s">
        <v>104</v>
      </c>
      <c r="G43" s="7" t="s">
        <v>1</v>
      </c>
      <c r="H43" s="8">
        <f>SUM(H44:H47)</f>
        <v>53.1</v>
      </c>
      <c r="I43" s="8">
        <f t="shared" ref="I43:N43" si="8">SUM(I44:I47)</f>
        <v>0</v>
      </c>
      <c r="J43" s="8">
        <f t="shared" si="8"/>
        <v>53.1</v>
      </c>
      <c r="K43" s="8">
        <f t="shared" si="8"/>
        <v>0</v>
      </c>
      <c r="L43" s="8">
        <f t="shared" si="8"/>
        <v>0</v>
      </c>
      <c r="M43" s="8">
        <f t="shared" si="8"/>
        <v>0</v>
      </c>
      <c r="N43" s="8">
        <f t="shared" si="8"/>
        <v>0</v>
      </c>
      <c r="O43" s="20">
        <v>201</v>
      </c>
      <c r="P43" s="20" t="s">
        <v>105</v>
      </c>
      <c r="Q43" s="2"/>
    </row>
    <row r="44" spans="1:17" ht="16.5" x14ac:dyDescent="0.25">
      <c r="A44" s="20"/>
      <c r="B44" s="20"/>
      <c r="C44" s="20"/>
      <c r="D44" s="20"/>
      <c r="E44" s="20"/>
      <c r="F44" s="20"/>
      <c r="G44" s="7" t="s">
        <v>28</v>
      </c>
      <c r="H44" s="8">
        <f t="shared" si="1"/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20"/>
      <c r="P44" s="20"/>
      <c r="Q44" s="2"/>
    </row>
    <row r="45" spans="1:17" ht="33" x14ac:dyDescent="0.25">
      <c r="A45" s="20"/>
      <c r="B45" s="20"/>
      <c r="C45" s="20"/>
      <c r="D45" s="20"/>
      <c r="E45" s="20"/>
      <c r="F45" s="20"/>
      <c r="G45" s="7" t="s">
        <v>3</v>
      </c>
      <c r="H45" s="8">
        <f t="shared" si="1"/>
        <v>50.4</v>
      </c>
      <c r="I45" s="8">
        <v>0</v>
      </c>
      <c r="J45" s="8">
        <v>50.4</v>
      </c>
      <c r="K45" s="8">
        <v>0</v>
      </c>
      <c r="L45" s="8">
        <v>0</v>
      </c>
      <c r="M45" s="8">
        <v>0</v>
      </c>
      <c r="N45" s="8">
        <v>0</v>
      </c>
      <c r="O45" s="20"/>
      <c r="P45" s="20"/>
      <c r="Q45" s="2"/>
    </row>
    <row r="46" spans="1:17" ht="16.5" x14ac:dyDescent="0.25">
      <c r="A46" s="20"/>
      <c r="B46" s="20"/>
      <c r="C46" s="20"/>
      <c r="D46" s="20"/>
      <c r="E46" s="20"/>
      <c r="F46" s="20"/>
      <c r="G46" s="7" t="s">
        <v>4</v>
      </c>
      <c r="H46" s="8">
        <f t="shared" si="1"/>
        <v>2.7</v>
      </c>
      <c r="I46" s="8">
        <v>0</v>
      </c>
      <c r="J46" s="8">
        <v>2.7</v>
      </c>
      <c r="K46" s="8">
        <v>0</v>
      </c>
      <c r="L46" s="8">
        <v>0</v>
      </c>
      <c r="M46" s="8">
        <v>0</v>
      </c>
      <c r="N46" s="8">
        <v>0</v>
      </c>
      <c r="O46" s="20"/>
      <c r="P46" s="20"/>
      <c r="Q46" s="2"/>
    </row>
    <row r="47" spans="1:17" ht="16.5" x14ac:dyDescent="0.25">
      <c r="A47" s="20"/>
      <c r="B47" s="20"/>
      <c r="C47" s="20"/>
      <c r="D47" s="20"/>
      <c r="E47" s="20"/>
      <c r="F47" s="20"/>
      <c r="G47" s="7" t="s">
        <v>5</v>
      </c>
      <c r="H47" s="8">
        <f t="shared" si="1"/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20"/>
      <c r="P47" s="20"/>
      <c r="Q47" s="2"/>
    </row>
    <row r="48" spans="1:17" ht="36.75" customHeight="1" x14ac:dyDescent="0.25">
      <c r="A48" s="20" t="s">
        <v>115</v>
      </c>
      <c r="B48" s="20" t="s">
        <v>102</v>
      </c>
      <c r="C48" s="20" t="s">
        <v>32</v>
      </c>
      <c r="D48" s="20">
        <v>2030</v>
      </c>
      <c r="E48" s="20"/>
      <c r="F48" s="20" t="s">
        <v>104</v>
      </c>
      <c r="G48" s="7" t="s">
        <v>1</v>
      </c>
      <c r="H48" s="8">
        <f>SUM(H49:H52)</f>
        <v>9.5</v>
      </c>
      <c r="I48" s="8">
        <f t="shared" ref="I48:N48" si="9">SUM(I49:I52)</f>
        <v>0</v>
      </c>
      <c r="J48" s="8">
        <f t="shared" si="9"/>
        <v>0</v>
      </c>
      <c r="K48" s="8">
        <f t="shared" si="9"/>
        <v>0</v>
      </c>
      <c r="L48" s="8">
        <f t="shared" si="9"/>
        <v>0</v>
      </c>
      <c r="M48" s="8">
        <f t="shared" si="9"/>
        <v>0</v>
      </c>
      <c r="N48" s="8">
        <f t="shared" si="9"/>
        <v>9.5</v>
      </c>
      <c r="O48" s="20">
        <v>100</v>
      </c>
      <c r="P48" s="20" t="s">
        <v>105</v>
      </c>
      <c r="Q48" s="2"/>
    </row>
    <row r="49" spans="1:17" ht="16.5" x14ac:dyDescent="0.25">
      <c r="A49" s="20"/>
      <c r="B49" s="20"/>
      <c r="C49" s="20"/>
      <c r="D49" s="20"/>
      <c r="E49" s="20"/>
      <c r="F49" s="20"/>
      <c r="G49" s="7" t="s">
        <v>28</v>
      </c>
      <c r="H49" s="8">
        <f t="shared" si="1"/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20"/>
      <c r="P49" s="20"/>
      <c r="Q49" s="2"/>
    </row>
    <row r="50" spans="1:17" ht="33" x14ac:dyDescent="0.25">
      <c r="A50" s="20"/>
      <c r="B50" s="20"/>
      <c r="C50" s="20"/>
      <c r="D50" s="20"/>
      <c r="E50" s="20"/>
      <c r="F50" s="20"/>
      <c r="G50" s="7" t="s">
        <v>3</v>
      </c>
      <c r="H50" s="8">
        <f t="shared" si="1"/>
        <v>9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9</v>
      </c>
      <c r="O50" s="20"/>
      <c r="P50" s="20"/>
      <c r="Q50" s="2"/>
    </row>
    <row r="51" spans="1:17" ht="16.5" x14ac:dyDescent="0.25">
      <c r="A51" s="20"/>
      <c r="B51" s="20"/>
      <c r="C51" s="20"/>
      <c r="D51" s="20"/>
      <c r="E51" s="20"/>
      <c r="F51" s="20"/>
      <c r="G51" s="7" t="s">
        <v>4</v>
      </c>
      <c r="H51" s="8">
        <f t="shared" si="1"/>
        <v>0.5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0.5</v>
      </c>
      <c r="O51" s="20"/>
      <c r="P51" s="20"/>
      <c r="Q51" s="2"/>
    </row>
    <row r="52" spans="1:17" ht="16.5" x14ac:dyDescent="0.25">
      <c r="A52" s="20"/>
      <c r="B52" s="20"/>
      <c r="C52" s="20"/>
      <c r="D52" s="20"/>
      <c r="E52" s="20"/>
      <c r="F52" s="20"/>
      <c r="G52" s="7" t="s">
        <v>5</v>
      </c>
      <c r="H52" s="8">
        <f t="shared" si="1"/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20"/>
      <c r="P52" s="20"/>
      <c r="Q52" s="2"/>
    </row>
    <row r="53" spans="1:17" ht="36.75" customHeight="1" x14ac:dyDescent="0.25">
      <c r="A53" s="20" t="s">
        <v>116</v>
      </c>
      <c r="B53" s="20" t="s">
        <v>102</v>
      </c>
      <c r="C53" s="20" t="s">
        <v>32</v>
      </c>
      <c r="D53" s="20">
        <v>2028</v>
      </c>
      <c r="E53" s="20"/>
      <c r="F53" s="20" t="s">
        <v>104</v>
      </c>
      <c r="G53" s="7" t="s">
        <v>1</v>
      </c>
      <c r="H53" s="8">
        <f>SUM(H54:H57)</f>
        <v>48</v>
      </c>
      <c r="I53" s="8">
        <f t="shared" ref="I53:N53" si="10">SUM(I54:I57)</f>
        <v>0</v>
      </c>
      <c r="J53" s="8">
        <f t="shared" si="10"/>
        <v>48</v>
      </c>
      <c r="K53" s="8">
        <f t="shared" si="10"/>
        <v>0</v>
      </c>
      <c r="L53" s="8">
        <f t="shared" si="10"/>
        <v>0</v>
      </c>
      <c r="M53" s="8">
        <f t="shared" si="10"/>
        <v>0</v>
      </c>
      <c r="N53" s="8">
        <f t="shared" si="10"/>
        <v>0</v>
      </c>
      <c r="O53" s="20">
        <v>150</v>
      </c>
      <c r="P53" s="20" t="s">
        <v>105</v>
      </c>
      <c r="Q53" s="2"/>
    </row>
    <row r="54" spans="1:17" ht="16.5" x14ac:dyDescent="0.25">
      <c r="A54" s="20"/>
      <c r="B54" s="20"/>
      <c r="C54" s="20"/>
      <c r="D54" s="20"/>
      <c r="E54" s="20"/>
      <c r="F54" s="20"/>
      <c r="G54" s="7" t="s">
        <v>28</v>
      </c>
      <c r="H54" s="8">
        <f t="shared" si="1"/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20"/>
      <c r="P54" s="20"/>
      <c r="Q54" s="2"/>
    </row>
    <row r="55" spans="1:17" ht="33" x14ac:dyDescent="0.25">
      <c r="A55" s="20"/>
      <c r="B55" s="20"/>
      <c r="C55" s="20"/>
      <c r="D55" s="20"/>
      <c r="E55" s="20"/>
      <c r="F55" s="20"/>
      <c r="G55" s="7" t="s">
        <v>3</v>
      </c>
      <c r="H55" s="8">
        <f t="shared" si="1"/>
        <v>45.6</v>
      </c>
      <c r="I55" s="8">
        <v>0</v>
      </c>
      <c r="J55" s="8">
        <v>45.6</v>
      </c>
      <c r="K55" s="8">
        <v>0</v>
      </c>
      <c r="L55" s="8">
        <v>0</v>
      </c>
      <c r="M55" s="8">
        <v>0</v>
      </c>
      <c r="N55" s="8">
        <v>0</v>
      </c>
      <c r="O55" s="20"/>
      <c r="P55" s="20"/>
      <c r="Q55" s="2"/>
    </row>
    <row r="56" spans="1:17" ht="16.5" x14ac:dyDescent="0.25">
      <c r="A56" s="20"/>
      <c r="B56" s="20"/>
      <c r="C56" s="20"/>
      <c r="D56" s="20"/>
      <c r="E56" s="20"/>
      <c r="F56" s="20"/>
      <c r="G56" s="7" t="s">
        <v>4</v>
      </c>
      <c r="H56" s="8">
        <f t="shared" si="1"/>
        <v>2.4</v>
      </c>
      <c r="I56" s="8">
        <v>0</v>
      </c>
      <c r="J56" s="8">
        <v>2.4</v>
      </c>
      <c r="K56" s="8">
        <v>0</v>
      </c>
      <c r="L56" s="8">
        <v>0</v>
      </c>
      <c r="M56" s="8">
        <v>0</v>
      </c>
      <c r="N56" s="8">
        <v>0</v>
      </c>
      <c r="O56" s="20"/>
      <c r="P56" s="20"/>
      <c r="Q56" s="2"/>
    </row>
    <row r="57" spans="1:17" ht="16.5" x14ac:dyDescent="0.25">
      <c r="A57" s="20"/>
      <c r="B57" s="20"/>
      <c r="C57" s="20"/>
      <c r="D57" s="20"/>
      <c r="E57" s="20"/>
      <c r="F57" s="20"/>
      <c r="G57" s="7" t="s">
        <v>5</v>
      </c>
      <c r="H57" s="8">
        <f t="shared" si="1"/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20"/>
      <c r="P57" s="20"/>
      <c r="Q57" s="2"/>
    </row>
    <row r="58" spans="1:17" ht="36.75" customHeight="1" x14ac:dyDescent="0.25">
      <c r="A58" s="20" t="s">
        <v>117</v>
      </c>
      <c r="B58" s="20" t="s">
        <v>102</v>
      </c>
      <c r="C58" s="20" t="s">
        <v>32</v>
      </c>
      <c r="D58" s="20">
        <v>2029</v>
      </c>
      <c r="E58" s="20"/>
      <c r="F58" s="20" t="s">
        <v>104</v>
      </c>
      <c r="G58" s="7" t="s">
        <v>1</v>
      </c>
      <c r="H58" s="8">
        <f>SUM(H59:H62)</f>
        <v>19</v>
      </c>
      <c r="I58" s="8">
        <f t="shared" ref="I58:N58" si="11">SUM(I59:I62)</f>
        <v>19</v>
      </c>
      <c r="J58" s="8">
        <f t="shared" si="11"/>
        <v>0</v>
      </c>
      <c r="K58" s="8">
        <f t="shared" si="11"/>
        <v>0</v>
      </c>
      <c r="L58" s="8">
        <f t="shared" si="11"/>
        <v>0</v>
      </c>
      <c r="M58" s="8">
        <f t="shared" si="11"/>
        <v>0</v>
      </c>
      <c r="N58" s="8">
        <f t="shared" si="11"/>
        <v>0</v>
      </c>
      <c r="O58" s="20">
        <v>421</v>
      </c>
      <c r="P58" s="20" t="s">
        <v>105</v>
      </c>
      <c r="Q58" s="2"/>
    </row>
    <row r="59" spans="1:17" ht="16.5" x14ac:dyDescent="0.25">
      <c r="A59" s="20"/>
      <c r="B59" s="20"/>
      <c r="C59" s="20"/>
      <c r="D59" s="20"/>
      <c r="E59" s="20"/>
      <c r="F59" s="20"/>
      <c r="G59" s="7" t="s">
        <v>28</v>
      </c>
      <c r="H59" s="8">
        <f t="shared" si="1"/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20"/>
      <c r="P59" s="20"/>
      <c r="Q59" s="2"/>
    </row>
    <row r="60" spans="1:17" ht="33" x14ac:dyDescent="0.25">
      <c r="A60" s="20"/>
      <c r="B60" s="20"/>
      <c r="C60" s="20"/>
      <c r="D60" s="20"/>
      <c r="E60" s="20"/>
      <c r="F60" s="20"/>
      <c r="G60" s="7" t="s">
        <v>3</v>
      </c>
      <c r="H60" s="8">
        <f t="shared" si="1"/>
        <v>18.100000000000001</v>
      </c>
      <c r="I60" s="8">
        <v>18.100000000000001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20"/>
      <c r="P60" s="20"/>
      <c r="Q60" s="2"/>
    </row>
    <row r="61" spans="1:17" ht="16.5" x14ac:dyDescent="0.25">
      <c r="A61" s="20"/>
      <c r="B61" s="20"/>
      <c r="C61" s="20"/>
      <c r="D61" s="20"/>
      <c r="E61" s="20"/>
      <c r="F61" s="20"/>
      <c r="G61" s="7" t="s">
        <v>4</v>
      </c>
      <c r="H61" s="8">
        <f t="shared" si="1"/>
        <v>0.9</v>
      </c>
      <c r="I61" s="8">
        <v>0.9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20"/>
      <c r="P61" s="20"/>
      <c r="Q61" s="2"/>
    </row>
    <row r="62" spans="1:17" ht="16.5" x14ac:dyDescent="0.25">
      <c r="A62" s="20"/>
      <c r="B62" s="20"/>
      <c r="C62" s="20"/>
      <c r="D62" s="20"/>
      <c r="E62" s="20"/>
      <c r="F62" s="20"/>
      <c r="G62" s="7" t="s">
        <v>5</v>
      </c>
      <c r="H62" s="8">
        <f t="shared" si="1"/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20"/>
      <c r="P62" s="20"/>
      <c r="Q62" s="2"/>
    </row>
    <row r="63" spans="1:17" ht="36.75" customHeight="1" x14ac:dyDescent="0.25">
      <c r="A63" s="20" t="s">
        <v>118</v>
      </c>
      <c r="B63" s="20" t="s">
        <v>102</v>
      </c>
      <c r="C63" s="20" t="s">
        <v>32</v>
      </c>
      <c r="D63" s="20">
        <v>2030</v>
      </c>
      <c r="E63" s="20"/>
      <c r="F63" s="20" t="s">
        <v>104</v>
      </c>
      <c r="G63" s="7" t="s">
        <v>1</v>
      </c>
      <c r="H63" s="8">
        <f>SUM(H64:H67)</f>
        <v>55.099999999999994</v>
      </c>
      <c r="I63" s="8">
        <f t="shared" ref="I63:N63" si="12">SUM(I64:I67)</f>
        <v>55.099999999999994</v>
      </c>
      <c r="J63" s="8">
        <f t="shared" si="12"/>
        <v>0</v>
      </c>
      <c r="K63" s="8">
        <f t="shared" si="12"/>
        <v>0</v>
      </c>
      <c r="L63" s="8">
        <f t="shared" si="12"/>
        <v>0</v>
      </c>
      <c r="M63" s="8">
        <f t="shared" si="12"/>
        <v>0</v>
      </c>
      <c r="N63" s="8">
        <f t="shared" si="12"/>
        <v>0</v>
      </c>
      <c r="O63" s="20">
        <v>531</v>
      </c>
      <c r="P63" s="20" t="s">
        <v>105</v>
      </c>
      <c r="Q63" s="2"/>
    </row>
    <row r="64" spans="1:17" ht="16.5" x14ac:dyDescent="0.25">
      <c r="A64" s="20"/>
      <c r="B64" s="20"/>
      <c r="C64" s="20"/>
      <c r="D64" s="20"/>
      <c r="E64" s="20"/>
      <c r="F64" s="20"/>
      <c r="G64" s="7" t="s">
        <v>28</v>
      </c>
      <c r="H64" s="8">
        <f t="shared" si="1"/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20"/>
      <c r="P64" s="20"/>
      <c r="Q64" s="2"/>
    </row>
    <row r="65" spans="1:17" ht="33" x14ac:dyDescent="0.25">
      <c r="A65" s="20"/>
      <c r="B65" s="20"/>
      <c r="C65" s="20"/>
      <c r="D65" s="20"/>
      <c r="E65" s="20"/>
      <c r="F65" s="20"/>
      <c r="G65" s="7" t="s">
        <v>3</v>
      </c>
      <c r="H65" s="8">
        <f t="shared" si="1"/>
        <v>52.3</v>
      </c>
      <c r="I65" s="8">
        <v>52.3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20"/>
      <c r="P65" s="20"/>
      <c r="Q65" s="2"/>
    </row>
    <row r="66" spans="1:17" ht="16.5" x14ac:dyDescent="0.25">
      <c r="A66" s="20"/>
      <c r="B66" s="20"/>
      <c r="C66" s="20"/>
      <c r="D66" s="20"/>
      <c r="E66" s="20"/>
      <c r="F66" s="20"/>
      <c r="G66" s="7" t="s">
        <v>4</v>
      </c>
      <c r="H66" s="8">
        <f t="shared" si="1"/>
        <v>2.8</v>
      </c>
      <c r="I66" s="8">
        <v>2.8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20"/>
      <c r="P66" s="20"/>
      <c r="Q66" s="2"/>
    </row>
    <row r="67" spans="1:17" ht="16.5" x14ac:dyDescent="0.25">
      <c r="A67" s="20"/>
      <c r="B67" s="20"/>
      <c r="C67" s="20"/>
      <c r="D67" s="20"/>
      <c r="E67" s="20"/>
      <c r="F67" s="20"/>
      <c r="G67" s="7" t="s">
        <v>5</v>
      </c>
      <c r="H67" s="8">
        <f t="shared" si="1"/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20"/>
      <c r="P67" s="20"/>
      <c r="Q67" s="2"/>
    </row>
    <row r="68" spans="1:17" ht="36.75" customHeight="1" x14ac:dyDescent="0.25">
      <c r="A68" s="20" t="s">
        <v>119</v>
      </c>
      <c r="B68" s="20" t="s">
        <v>102</v>
      </c>
      <c r="C68" s="20" t="s">
        <v>32</v>
      </c>
      <c r="D68" s="20">
        <v>2029</v>
      </c>
      <c r="E68" s="20"/>
      <c r="F68" s="20" t="s">
        <v>104</v>
      </c>
      <c r="G68" s="7" t="s">
        <v>1</v>
      </c>
      <c r="H68" s="8">
        <f>SUM(H69:H72)</f>
        <v>43.1</v>
      </c>
      <c r="I68" s="8">
        <f t="shared" ref="I68:N68" si="13">SUM(I69:I72)</f>
        <v>0</v>
      </c>
      <c r="J68" s="8">
        <f t="shared" si="13"/>
        <v>0</v>
      </c>
      <c r="K68" s="8">
        <f t="shared" si="13"/>
        <v>43.1</v>
      </c>
      <c r="L68" s="8">
        <f t="shared" si="13"/>
        <v>0</v>
      </c>
      <c r="M68" s="8">
        <f t="shared" si="13"/>
        <v>0</v>
      </c>
      <c r="N68" s="8">
        <f t="shared" si="13"/>
        <v>0</v>
      </c>
      <c r="O68" s="20">
        <v>80</v>
      </c>
      <c r="P68" s="20" t="s">
        <v>105</v>
      </c>
      <c r="Q68" s="2"/>
    </row>
    <row r="69" spans="1:17" ht="16.5" x14ac:dyDescent="0.25">
      <c r="A69" s="20"/>
      <c r="B69" s="20"/>
      <c r="C69" s="20"/>
      <c r="D69" s="20"/>
      <c r="E69" s="20"/>
      <c r="F69" s="20"/>
      <c r="G69" s="7" t="s">
        <v>28</v>
      </c>
      <c r="H69" s="8">
        <f t="shared" si="1"/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20"/>
      <c r="P69" s="20"/>
      <c r="Q69" s="2"/>
    </row>
    <row r="70" spans="1:17" ht="33" x14ac:dyDescent="0.25">
      <c r="A70" s="20"/>
      <c r="B70" s="20"/>
      <c r="C70" s="20"/>
      <c r="D70" s="20"/>
      <c r="E70" s="20"/>
      <c r="F70" s="20"/>
      <c r="G70" s="7" t="s">
        <v>3</v>
      </c>
      <c r="H70" s="8">
        <f t="shared" si="1"/>
        <v>40.9</v>
      </c>
      <c r="I70" s="8">
        <v>0</v>
      </c>
      <c r="J70" s="8">
        <v>0</v>
      </c>
      <c r="K70" s="8">
        <v>40.9</v>
      </c>
      <c r="L70" s="8">
        <v>0</v>
      </c>
      <c r="M70" s="8">
        <v>0</v>
      </c>
      <c r="N70" s="8">
        <v>0</v>
      </c>
      <c r="O70" s="20"/>
      <c r="P70" s="20"/>
      <c r="Q70" s="2"/>
    </row>
    <row r="71" spans="1:17" ht="16.5" x14ac:dyDescent="0.25">
      <c r="A71" s="20"/>
      <c r="B71" s="20"/>
      <c r="C71" s="20"/>
      <c r="D71" s="20"/>
      <c r="E71" s="20"/>
      <c r="F71" s="20"/>
      <c r="G71" s="7" t="s">
        <v>4</v>
      </c>
      <c r="H71" s="8">
        <f t="shared" si="1"/>
        <v>2.2000000000000002</v>
      </c>
      <c r="I71" s="8">
        <v>0</v>
      </c>
      <c r="J71" s="8">
        <v>0</v>
      </c>
      <c r="K71" s="8">
        <v>2.2000000000000002</v>
      </c>
      <c r="L71" s="8">
        <v>0</v>
      </c>
      <c r="M71" s="8">
        <v>0</v>
      </c>
      <c r="N71" s="8">
        <v>0</v>
      </c>
      <c r="O71" s="20"/>
      <c r="P71" s="20"/>
      <c r="Q71" s="2"/>
    </row>
    <row r="72" spans="1:17" ht="16.5" x14ac:dyDescent="0.25">
      <c r="A72" s="20"/>
      <c r="B72" s="20"/>
      <c r="C72" s="20"/>
      <c r="D72" s="20"/>
      <c r="E72" s="20"/>
      <c r="F72" s="20"/>
      <c r="G72" s="7" t="s">
        <v>5</v>
      </c>
      <c r="H72" s="8">
        <f t="shared" si="1"/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20"/>
      <c r="P72" s="20"/>
      <c r="Q72" s="2"/>
    </row>
    <row r="73" spans="1:17" ht="36.75" customHeight="1" x14ac:dyDescent="0.25">
      <c r="A73" s="20" t="s">
        <v>120</v>
      </c>
      <c r="B73" s="20" t="s">
        <v>102</v>
      </c>
      <c r="C73" s="20" t="s">
        <v>32</v>
      </c>
      <c r="D73" s="20">
        <v>2025</v>
      </c>
      <c r="E73" s="20"/>
      <c r="F73" s="20" t="s">
        <v>104</v>
      </c>
      <c r="G73" s="7" t="s">
        <v>1</v>
      </c>
      <c r="H73" s="8">
        <f>SUM(H74:H77)</f>
        <v>15.100000000000001</v>
      </c>
      <c r="I73" s="8">
        <f t="shared" ref="I73:N73" si="14">SUM(I74:I77)</f>
        <v>15.100000000000001</v>
      </c>
      <c r="J73" s="8">
        <f t="shared" si="14"/>
        <v>0</v>
      </c>
      <c r="K73" s="8">
        <f t="shared" si="14"/>
        <v>0</v>
      </c>
      <c r="L73" s="8">
        <f t="shared" si="14"/>
        <v>0</v>
      </c>
      <c r="M73" s="8">
        <f t="shared" si="14"/>
        <v>0</v>
      </c>
      <c r="N73" s="8">
        <f t="shared" si="14"/>
        <v>0</v>
      </c>
      <c r="O73" s="20">
        <v>600</v>
      </c>
      <c r="P73" s="20" t="s">
        <v>105</v>
      </c>
      <c r="Q73" s="2"/>
    </row>
    <row r="74" spans="1:17" ht="16.5" x14ac:dyDescent="0.25">
      <c r="A74" s="20"/>
      <c r="B74" s="20"/>
      <c r="C74" s="20"/>
      <c r="D74" s="20"/>
      <c r="E74" s="20"/>
      <c r="F74" s="20"/>
      <c r="G74" s="7" t="s">
        <v>28</v>
      </c>
      <c r="H74" s="8">
        <f t="shared" ref="H74:H137" si="15">SUM(I74:N74)</f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20"/>
      <c r="P74" s="20"/>
      <c r="Q74" s="2"/>
    </row>
    <row r="75" spans="1:17" ht="33" x14ac:dyDescent="0.25">
      <c r="A75" s="20"/>
      <c r="B75" s="20"/>
      <c r="C75" s="20"/>
      <c r="D75" s="20"/>
      <c r="E75" s="20"/>
      <c r="F75" s="20"/>
      <c r="G75" s="7" t="s">
        <v>3</v>
      </c>
      <c r="H75" s="8">
        <f t="shared" si="15"/>
        <v>14.3</v>
      </c>
      <c r="I75" s="8">
        <v>14.3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20"/>
      <c r="P75" s="20"/>
      <c r="Q75" s="2"/>
    </row>
    <row r="76" spans="1:17" ht="16.5" x14ac:dyDescent="0.25">
      <c r="A76" s="20"/>
      <c r="B76" s="20"/>
      <c r="C76" s="20"/>
      <c r="D76" s="20"/>
      <c r="E76" s="20"/>
      <c r="F76" s="20"/>
      <c r="G76" s="7" t="s">
        <v>4</v>
      </c>
      <c r="H76" s="8">
        <f t="shared" si="15"/>
        <v>0.8</v>
      </c>
      <c r="I76" s="8">
        <v>0.8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20"/>
      <c r="P76" s="20"/>
      <c r="Q76" s="2"/>
    </row>
    <row r="77" spans="1:17" ht="16.5" x14ac:dyDescent="0.25">
      <c r="A77" s="20"/>
      <c r="B77" s="20"/>
      <c r="C77" s="20"/>
      <c r="D77" s="20"/>
      <c r="E77" s="20"/>
      <c r="F77" s="20"/>
      <c r="G77" s="7" t="s">
        <v>5</v>
      </c>
      <c r="H77" s="8">
        <f t="shared" si="15"/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20"/>
      <c r="P77" s="20"/>
      <c r="Q77" s="2"/>
    </row>
    <row r="78" spans="1:17" ht="36.75" customHeight="1" x14ac:dyDescent="0.25">
      <c r="A78" s="20" t="s">
        <v>121</v>
      </c>
      <c r="B78" s="20" t="s">
        <v>102</v>
      </c>
      <c r="C78" s="20" t="s">
        <v>32</v>
      </c>
      <c r="D78" s="20">
        <v>2028</v>
      </c>
      <c r="E78" s="20"/>
      <c r="F78" s="20" t="s">
        <v>104</v>
      </c>
      <c r="G78" s="7" t="s">
        <v>1</v>
      </c>
      <c r="H78" s="8">
        <f>SUM(H79:H82)</f>
        <v>80</v>
      </c>
      <c r="I78" s="8">
        <f t="shared" ref="I78:N78" si="16">SUM(I79:I82)</f>
        <v>0</v>
      </c>
      <c r="J78" s="8">
        <f t="shared" si="16"/>
        <v>0</v>
      </c>
      <c r="K78" s="8">
        <f t="shared" si="16"/>
        <v>0</v>
      </c>
      <c r="L78" s="8">
        <f t="shared" si="16"/>
        <v>80</v>
      </c>
      <c r="M78" s="8">
        <f t="shared" si="16"/>
        <v>0</v>
      </c>
      <c r="N78" s="8">
        <f t="shared" si="16"/>
        <v>0</v>
      </c>
      <c r="O78" s="20">
        <v>700</v>
      </c>
      <c r="P78" s="20" t="s">
        <v>105</v>
      </c>
      <c r="Q78" s="2"/>
    </row>
    <row r="79" spans="1:17" ht="16.5" x14ac:dyDescent="0.25">
      <c r="A79" s="20"/>
      <c r="B79" s="20"/>
      <c r="C79" s="20"/>
      <c r="D79" s="20"/>
      <c r="E79" s="20"/>
      <c r="F79" s="20"/>
      <c r="G79" s="7" t="s">
        <v>28</v>
      </c>
      <c r="H79" s="8">
        <f t="shared" si="15"/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20"/>
      <c r="P79" s="20"/>
      <c r="Q79" s="2"/>
    </row>
    <row r="80" spans="1:17" ht="33" x14ac:dyDescent="0.25">
      <c r="A80" s="20"/>
      <c r="B80" s="20"/>
      <c r="C80" s="20"/>
      <c r="D80" s="20"/>
      <c r="E80" s="20"/>
      <c r="F80" s="20"/>
      <c r="G80" s="7" t="s">
        <v>3</v>
      </c>
      <c r="H80" s="8">
        <f t="shared" si="15"/>
        <v>76</v>
      </c>
      <c r="I80" s="8">
        <v>0</v>
      </c>
      <c r="J80" s="8">
        <v>0</v>
      </c>
      <c r="K80" s="8">
        <v>0</v>
      </c>
      <c r="L80" s="8">
        <v>76</v>
      </c>
      <c r="M80" s="8">
        <v>0</v>
      </c>
      <c r="N80" s="8">
        <v>0</v>
      </c>
      <c r="O80" s="20"/>
      <c r="P80" s="20"/>
      <c r="Q80" s="2"/>
    </row>
    <row r="81" spans="1:17" ht="16.5" x14ac:dyDescent="0.25">
      <c r="A81" s="20"/>
      <c r="B81" s="20"/>
      <c r="C81" s="20"/>
      <c r="D81" s="20"/>
      <c r="E81" s="20"/>
      <c r="F81" s="20"/>
      <c r="G81" s="7" t="s">
        <v>4</v>
      </c>
      <c r="H81" s="8">
        <f t="shared" si="15"/>
        <v>4</v>
      </c>
      <c r="I81" s="8">
        <v>0</v>
      </c>
      <c r="J81" s="8">
        <v>0</v>
      </c>
      <c r="K81" s="8">
        <v>0</v>
      </c>
      <c r="L81" s="8">
        <v>4</v>
      </c>
      <c r="M81" s="8">
        <v>0</v>
      </c>
      <c r="N81" s="8">
        <v>0</v>
      </c>
      <c r="O81" s="20"/>
      <c r="P81" s="20"/>
      <c r="Q81" s="2"/>
    </row>
    <row r="82" spans="1:17" ht="16.5" x14ac:dyDescent="0.25">
      <c r="A82" s="20"/>
      <c r="B82" s="20"/>
      <c r="C82" s="20"/>
      <c r="D82" s="20"/>
      <c r="E82" s="20"/>
      <c r="F82" s="20"/>
      <c r="G82" s="7" t="s">
        <v>5</v>
      </c>
      <c r="H82" s="8">
        <f t="shared" si="15"/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20"/>
      <c r="P82" s="20"/>
      <c r="Q82" s="2"/>
    </row>
    <row r="83" spans="1:17" ht="36.75" customHeight="1" x14ac:dyDescent="0.25">
      <c r="A83" s="20" t="s">
        <v>122</v>
      </c>
      <c r="B83" s="20" t="s">
        <v>102</v>
      </c>
      <c r="C83" s="20" t="s">
        <v>32</v>
      </c>
      <c r="D83" s="20">
        <v>2028</v>
      </c>
      <c r="E83" s="20"/>
      <c r="F83" s="20" t="s">
        <v>104</v>
      </c>
      <c r="G83" s="7" t="s">
        <v>1</v>
      </c>
      <c r="H83" s="8">
        <f>SUM(H84:H87)</f>
        <v>3.1</v>
      </c>
      <c r="I83" s="8">
        <f t="shared" ref="I83:N83" si="17">SUM(I84:I87)</f>
        <v>0</v>
      </c>
      <c r="J83" s="8">
        <f t="shared" si="17"/>
        <v>0</v>
      </c>
      <c r="K83" s="8">
        <f t="shared" si="17"/>
        <v>0</v>
      </c>
      <c r="L83" s="8">
        <f t="shared" si="17"/>
        <v>3.1</v>
      </c>
      <c r="M83" s="8">
        <f t="shared" si="17"/>
        <v>0</v>
      </c>
      <c r="N83" s="8">
        <f t="shared" si="17"/>
        <v>0</v>
      </c>
      <c r="O83" s="20">
        <v>301</v>
      </c>
      <c r="P83" s="20" t="s">
        <v>123</v>
      </c>
      <c r="Q83" s="2"/>
    </row>
    <row r="84" spans="1:17" ht="16.5" x14ac:dyDescent="0.25">
      <c r="A84" s="20"/>
      <c r="B84" s="20"/>
      <c r="C84" s="20"/>
      <c r="D84" s="20"/>
      <c r="E84" s="20"/>
      <c r="F84" s="20"/>
      <c r="G84" s="7" t="s">
        <v>28</v>
      </c>
      <c r="H84" s="8">
        <f t="shared" si="15"/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20"/>
      <c r="P84" s="20"/>
      <c r="Q84" s="2"/>
    </row>
    <row r="85" spans="1:17" ht="33" x14ac:dyDescent="0.25">
      <c r="A85" s="20"/>
      <c r="B85" s="20"/>
      <c r="C85" s="20"/>
      <c r="D85" s="20"/>
      <c r="E85" s="20"/>
      <c r="F85" s="20"/>
      <c r="G85" s="7" t="s">
        <v>3</v>
      </c>
      <c r="H85" s="8">
        <f t="shared" si="15"/>
        <v>2.9</v>
      </c>
      <c r="I85" s="8">
        <v>0</v>
      </c>
      <c r="J85" s="8">
        <v>0</v>
      </c>
      <c r="K85" s="8">
        <v>0</v>
      </c>
      <c r="L85" s="8">
        <v>2.9</v>
      </c>
      <c r="M85" s="8">
        <v>0</v>
      </c>
      <c r="N85" s="8">
        <v>0</v>
      </c>
      <c r="O85" s="20"/>
      <c r="P85" s="20"/>
      <c r="Q85" s="2"/>
    </row>
    <row r="86" spans="1:17" ht="16.5" x14ac:dyDescent="0.25">
      <c r="A86" s="20"/>
      <c r="B86" s="20"/>
      <c r="C86" s="20"/>
      <c r="D86" s="20"/>
      <c r="E86" s="20"/>
      <c r="F86" s="20"/>
      <c r="G86" s="7" t="s">
        <v>4</v>
      </c>
      <c r="H86" s="8">
        <f t="shared" si="15"/>
        <v>0.2</v>
      </c>
      <c r="I86" s="8">
        <v>0</v>
      </c>
      <c r="J86" s="8">
        <v>0</v>
      </c>
      <c r="K86" s="8">
        <v>0</v>
      </c>
      <c r="L86" s="8">
        <v>0.2</v>
      </c>
      <c r="M86" s="8">
        <v>0</v>
      </c>
      <c r="N86" s="8">
        <v>0</v>
      </c>
      <c r="O86" s="20"/>
      <c r="P86" s="20"/>
      <c r="Q86" s="2"/>
    </row>
    <row r="87" spans="1:17" ht="16.5" x14ac:dyDescent="0.25">
      <c r="A87" s="20"/>
      <c r="B87" s="20"/>
      <c r="C87" s="20"/>
      <c r="D87" s="20"/>
      <c r="E87" s="20"/>
      <c r="F87" s="20"/>
      <c r="G87" s="7" t="s">
        <v>5</v>
      </c>
      <c r="H87" s="8">
        <f t="shared" si="15"/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20"/>
      <c r="P87" s="20"/>
      <c r="Q87" s="2"/>
    </row>
    <row r="88" spans="1:17" ht="36.75" customHeight="1" x14ac:dyDescent="0.25">
      <c r="A88" s="20" t="s">
        <v>124</v>
      </c>
      <c r="B88" s="20" t="s">
        <v>102</v>
      </c>
      <c r="C88" s="20" t="s">
        <v>32</v>
      </c>
      <c r="D88" s="20">
        <v>2029</v>
      </c>
      <c r="E88" s="20"/>
      <c r="F88" s="20" t="s">
        <v>104</v>
      </c>
      <c r="G88" s="7" t="s">
        <v>1</v>
      </c>
      <c r="H88" s="8">
        <f>SUM(H89:H92)</f>
        <v>80</v>
      </c>
      <c r="I88" s="8">
        <f t="shared" ref="I88:N88" si="18">SUM(I89:I92)</f>
        <v>0</v>
      </c>
      <c r="J88" s="8">
        <f t="shared" si="18"/>
        <v>80</v>
      </c>
      <c r="K88" s="8">
        <f t="shared" si="18"/>
        <v>0</v>
      </c>
      <c r="L88" s="8">
        <f t="shared" si="18"/>
        <v>0</v>
      </c>
      <c r="M88" s="8">
        <f t="shared" si="18"/>
        <v>0</v>
      </c>
      <c r="N88" s="8">
        <f t="shared" si="18"/>
        <v>0</v>
      </c>
      <c r="O88" s="24">
        <v>1200</v>
      </c>
      <c r="P88" s="20" t="s">
        <v>105</v>
      </c>
      <c r="Q88" s="2"/>
    </row>
    <row r="89" spans="1:17" ht="16.5" x14ac:dyDescent="0.25">
      <c r="A89" s="20"/>
      <c r="B89" s="20"/>
      <c r="C89" s="20"/>
      <c r="D89" s="20"/>
      <c r="E89" s="20"/>
      <c r="F89" s="20"/>
      <c r="G89" s="7" t="s">
        <v>28</v>
      </c>
      <c r="H89" s="8">
        <f t="shared" si="15"/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24"/>
      <c r="P89" s="20"/>
      <c r="Q89" s="2"/>
    </row>
    <row r="90" spans="1:17" ht="33" x14ac:dyDescent="0.25">
      <c r="A90" s="20"/>
      <c r="B90" s="20"/>
      <c r="C90" s="20"/>
      <c r="D90" s="20"/>
      <c r="E90" s="20"/>
      <c r="F90" s="20"/>
      <c r="G90" s="7" t="s">
        <v>3</v>
      </c>
      <c r="H90" s="8">
        <f t="shared" si="15"/>
        <v>76</v>
      </c>
      <c r="I90" s="8">
        <v>0</v>
      </c>
      <c r="J90" s="8">
        <v>76</v>
      </c>
      <c r="K90" s="8">
        <v>0</v>
      </c>
      <c r="L90" s="8">
        <v>0</v>
      </c>
      <c r="M90" s="8">
        <v>0</v>
      </c>
      <c r="N90" s="8">
        <v>0</v>
      </c>
      <c r="O90" s="24"/>
      <c r="P90" s="20"/>
      <c r="Q90" s="2"/>
    </row>
    <row r="91" spans="1:17" ht="16.5" x14ac:dyDescent="0.25">
      <c r="A91" s="20"/>
      <c r="B91" s="20"/>
      <c r="C91" s="20"/>
      <c r="D91" s="20"/>
      <c r="E91" s="20"/>
      <c r="F91" s="20"/>
      <c r="G91" s="7" t="s">
        <v>4</v>
      </c>
      <c r="H91" s="8">
        <f t="shared" si="15"/>
        <v>4</v>
      </c>
      <c r="I91" s="8">
        <v>0</v>
      </c>
      <c r="J91" s="8">
        <v>4</v>
      </c>
      <c r="K91" s="8">
        <v>0</v>
      </c>
      <c r="L91" s="8">
        <v>0</v>
      </c>
      <c r="M91" s="8">
        <v>0</v>
      </c>
      <c r="N91" s="8">
        <v>0</v>
      </c>
      <c r="O91" s="24"/>
      <c r="P91" s="20"/>
      <c r="Q91" s="2"/>
    </row>
    <row r="92" spans="1:17" ht="16.5" x14ac:dyDescent="0.25">
      <c r="A92" s="20"/>
      <c r="B92" s="20"/>
      <c r="C92" s="20"/>
      <c r="D92" s="20"/>
      <c r="E92" s="20"/>
      <c r="F92" s="20"/>
      <c r="G92" s="7" t="s">
        <v>5</v>
      </c>
      <c r="H92" s="8">
        <f t="shared" si="15"/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24"/>
      <c r="P92" s="20"/>
      <c r="Q92" s="2"/>
    </row>
    <row r="93" spans="1:17" ht="36.75" customHeight="1" x14ac:dyDescent="0.25">
      <c r="A93" s="20" t="s">
        <v>379</v>
      </c>
      <c r="B93" s="20" t="s">
        <v>102</v>
      </c>
      <c r="C93" s="20" t="s">
        <v>32</v>
      </c>
      <c r="D93" s="20">
        <v>2028</v>
      </c>
      <c r="E93" s="20"/>
      <c r="F93" s="20" t="s">
        <v>104</v>
      </c>
      <c r="G93" s="7" t="s">
        <v>1</v>
      </c>
      <c r="H93" s="8">
        <f>SUM(H94:H97)</f>
        <v>280</v>
      </c>
      <c r="I93" s="8">
        <f t="shared" ref="I93:N93" si="19">SUM(I94:I97)</f>
        <v>0</v>
      </c>
      <c r="J93" s="8">
        <f t="shared" si="19"/>
        <v>0</v>
      </c>
      <c r="K93" s="8">
        <f t="shared" si="19"/>
        <v>0</v>
      </c>
      <c r="L93" s="8">
        <f t="shared" si="19"/>
        <v>280</v>
      </c>
      <c r="M93" s="8">
        <f t="shared" si="19"/>
        <v>0</v>
      </c>
      <c r="N93" s="8">
        <f t="shared" si="19"/>
        <v>0</v>
      </c>
      <c r="O93" s="24">
        <v>1350</v>
      </c>
      <c r="P93" s="20" t="s">
        <v>105</v>
      </c>
      <c r="Q93" s="2"/>
    </row>
    <row r="94" spans="1:17" ht="16.5" x14ac:dyDescent="0.25">
      <c r="A94" s="20"/>
      <c r="B94" s="20"/>
      <c r="C94" s="20"/>
      <c r="D94" s="20"/>
      <c r="E94" s="20"/>
      <c r="F94" s="20"/>
      <c r="G94" s="7" t="s">
        <v>28</v>
      </c>
      <c r="H94" s="8">
        <f t="shared" si="15"/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24"/>
      <c r="P94" s="20"/>
      <c r="Q94" s="2"/>
    </row>
    <row r="95" spans="1:17" ht="33" x14ac:dyDescent="0.25">
      <c r="A95" s="20"/>
      <c r="B95" s="20"/>
      <c r="C95" s="20"/>
      <c r="D95" s="20"/>
      <c r="E95" s="20"/>
      <c r="F95" s="20"/>
      <c r="G95" s="7" t="s">
        <v>3</v>
      </c>
      <c r="H95" s="8">
        <f t="shared" si="15"/>
        <v>266</v>
      </c>
      <c r="I95" s="8">
        <v>0</v>
      </c>
      <c r="J95" s="8">
        <v>0</v>
      </c>
      <c r="K95" s="8">
        <v>0</v>
      </c>
      <c r="L95" s="8">
        <v>266</v>
      </c>
      <c r="M95" s="8">
        <v>0</v>
      </c>
      <c r="N95" s="8">
        <v>0</v>
      </c>
      <c r="O95" s="24"/>
      <c r="P95" s="20"/>
      <c r="Q95" s="2"/>
    </row>
    <row r="96" spans="1:17" ht="16.5" x14ac:dyDescent="0.25">
      <c r="A96" s="20"/>
      <c r="B96" s="20"/>
      <c r="C96" s="20"/>
      <c r="D96" s="20"/>
      <c r="E96" s="20"/>
      <c r="F96" s="20"/>
      <c r="G96" s="7" t="s">
        <v>4</v>
      </c>
      <c r="H96" s="8">
        <f t="shared" si="15"/>
        <v>14</v>
      </c>
      <c r="I96" s="8">
        <v>0</v>
      </c>
      <c r="J96" s="8">
        <v>0</v>
      </c>
      <c r="K96" s="8">
        <v>0</v>
      </c>
      <c r="L96" s="8">
        <v>14</v>
      </c>
      <c r="M96" s="8">
        <v>0</v>
      </c>
      <c r="N96" s="8">
        <v>0</v>
      </c>
      <c r="O96" s="24"/>
      <c r="P96" s="20"/>
      <c r="Q96" s="2"/>
    </row>
    <row r="97" spans="1:17" ht="16.5" x14ac:dyDescent="0.25">
      <c r="A97" s="20"/>
      <c r="B97" s="20"/>
      <c r="C97" s="20"/>
      <c r="D97" s="20"/>
      <c r="E97" s="20"/>
      <c r="F97" s="20"/>
      <c r="G97" s="7" t="s">
        <v>5</v>
      </c>
      <c r="H97" s="8">
        <f t="shared" si="15"/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24"/>
      <c r="P97" s="20"/>
      <c r="Q97" s="2"/>
    </row>
    <row r="98" spans="1:17" ht="36.75" customHeight="1" x14ac:dyDescent="0.25">
      <c r="A98" s="20" t="s">
        <v>125</v>
      </c>
      <c r="B98" s="20" t="s">
        <v>102</v>
      </c>
      <c r="C98" s="20" t="s">
        <v>32</v>
      </c>
      <c r="D98" s="20">
        <v>2028</v>
      </c>
      <c r="E98" s="20"/>
      <c r="F98" s="20" t="s">
        <v>104</v>
      </c>
      <c r="G98" s="7" t="s">
        <v>1</v>
      </c>
      <c r="H98" s="8">
        <f>SUM(H99:H102)</f>
        <v>120</v>
      </c>
      <c r="I98" s="8">
        <f t="shared" ref="I98:N98" si="20">SUM(I99:I102)</f>
        <v>0</v>
      </c>
      <c r="J98" s="8">
        <f t="shared" si="20"/>
        <v>0</v>
      </c>
      <c r="K98" s="8">
        <f t="shared" si="20"/>
        <v>0</v>
      </c>
      <c r="L98" s="8">
        <f t="shared" si="20"/>
        <v>120</v>
      </c>
      <c r="M98" s="8">
        <f t="shared" si="20"/>
        <v>0</v>
      </c>
      <c r="N98" s="8">
        <f t="shared" si="20"/>
        <v>0</v>
      </c>
      <c r="O98" s="24">
        <v>1100</v>
      </c>
      <c r="P98" s="20" t="s">
        <v>105</v>
      </c>
      <c r="Q98" s="2"/>
    </row>
    <row r="99" spans="1:17" ht="16.5" x14ac:dyDescent="0.25">
      <c r="A99" s="20"/>
      <c r="B99" s="20"/>
      <c r="C99" s="20"/>
      <c r="D99" s="20"/>
      <c r="E99" s="20"/>
      <c r="F99" s="20"/>
      <c r="G99" s="7" t="s">
        <v>28</v>
      </c>
      <c r="H99" s="8">
        <f t="shared" si="15"/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24"/>
      <c r="P99" s="20"/>
      <c r="Q99" s="2"/>
    </row>
    <row r="100" spans="1:17" ht="33" x14ac:dyDescent="0.25">
      <c r="A100" s="20"/>
      <c r="B100" s="20"/>
      <c r="C100" s="20"/>
      <c r="D100" s="20"/>
      <c r="E100" s="20"/>
      <c r="F100" s="20"/>
      <c r="G100" s="7" t="s">
        <v>3</v>
      </c>
      <c r="H100" s="8">
        <f t="shared" si="15"/>
        <v>114</v>
      </c>
      <c r="I100" s="8">
        <v>0</v>
      </c>
      <c r="J100" s="8">
        <v>0</v>
      </c>
      <c r="K100" s="8">
        <v>0</v>
      </c>
      <c r="L100" s="8">
        <v>114</v>
      </c>
      <c r="M100" s="8">
        <v>0</v>
      </c>
      <c r="N100" s="8">
        <v>0</v>
      </c>
      <c r="O100" s="24"/>
      <c r="P100" s="20"/>
      <c r="Q100" s="2"/>
    </row>
    <row r="101" spans="1:17" ht="16.5" x14ac:dyDescent="0.25">
      <c r="A101" s="20"/>
      <c r="B101" s="20"/>
      <c r="C101" s="20"/>
      <c r="D101" s="20"/>
      <c r="E101" s="20"/>
      <c r="F101" s="20"/>
      <c r="G101" s="7" t="s">
        <v>4</v>
      </c>
      <c r="H101" s="8">
        <f t="shared" si="15"/>
        <v>6</v>
      </c>
      <c r="I101" s="8">
        <v>0</v>
      </c>
      <c r="J101" s="8">
        <v>0</v>
      </c>
      <c r="K101" s="8">
        <v>0</v>
      </c>
      <c r="L101" s="8">
        <v>6</v>
      </c>
      <c r="M101" s="8">
        <v>0</v>
      </c>
      <c r="N101" s="8">
        <v>0</v>
      </c>
      <c r="O101" s="24"/>
      <c r="P101" s="20"/>
      <c r="Q101" s="2"/>
    </row>
    <row r="102" spans="1:17" ht="16.5" x14ac:dyDescent="0.25">
      <c r="A102" s="20"/>
      <c r="B102" s="20"/>
      <c r="C102" s="20"/>
      <c r="D102" s="20"/>
      <c r="E102" s="20"/>
      <c r="F102" s="20"/>
      <c r="G102" s="7" t="s">
        <v>5</v>
      </c>
      <c r="H102" s="8">
        <f t="shared" si="15"/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24"/>
      <c r="P102" s="20"/>
      <c r="Q102" s="2"/>
    </row>
    <row r="103" spans="1:17" ht="34.5" customHeight="1" x14ac:dyDescent="0.25">
      <c r="A103" s="20" t="s">
        <v>126</v>
      </c>
      <c r="B103" s="20" t="s">
        <v>102</v>
      </c>
      <c r="C103" s="20" t="s">
        <v>32</v>
      </c>
      <c r="D103" s="20">
        <v>2027</v>
      </c>
      <c r="E103" s="20"/>
      <c r="F103" s="20" t="s">
        <v>104</v>
      </c>
      <c r="G103" s="7" t="s">
        <v>1</v>
      </c>
      <c r="H103" s="8">
        <f>SUM(H104:H107)</f>
        <v>2</v>
      </c>
      <c r="I103" s="8">
        <f t="shared" ref="I103:N103" si="21">SUM(I104:I107)</f>
        <v>0</v>
      </c>
      <c r="J103" s="8">
        <f t="shared" si="21"/>
        <v>0</v>
      </c>
      <c r="K103" s="8">
        <f t="shared" si="21"/>
        <v>2</v>
      </c>
      <c r="L103" s="8">
        <f t="shared" si="21"/>
        <v>0</v>
      </c>
      <c r="M103" s="8">
        <f t="shared" si="21"/>
        <v>0</v>
      </c>
      <c r="N103" s="8">
        <f t="shared" si="21"/>
        <v>0</v>
      </c>
      <c r="O103" s="20">
        <v>400</v>
      </c>
      <c r="P103" s="20" t="s">
        <v>105</v>
      </c>
      <c r="Q103" s="3"/>
    </row>
    <row r="104" spans="1:17" ht="16.5" x14ac:dyDescent="0.25">
      <c r="A104" s="20"/>
      <c r="B104" s="20"/>
      <c r="C104" s="20"/>
      <c r="D104" s="20"/>
      <c r="E104" s="20"/>
      <c r="F104" s="20"/>
      <c r="G104" s="7" t="s">
        <v>28</v>
      </c>
      <c r="H104" s="8">
        <f t="shared" si="15"/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20"/>
      <c r="P104" s="20"/>
      <c r="Q104" s="2"/>
    </row>
    <row r="105" spans="1:17" ht="33" x14ac:dyDescent="0.25">
      <c r="A105" s="20"/>
      <c r="B105" s="20"/>
      <c r="C105" s="20"/>
      <c r="D105" s="20"/>
      <c r="E105" s="20"/>
      <c r="F105" s="20"/>
      <c r="G105" s="7" t="s">
        <v>3</v>
      </c>
      <c r="H105" s="8">
        <f t="shared" si="15"/>
        <v>1.9</v>
      </c>
      <c r="I105" s="8">
        <v>0</v>
      </c>
      <c r="J105" s="8">
        <v>0</v>
      </c>
      <c r="K105" s="8">
        <v>1.9</v>
      </c>
      <c r="L105" s="8">
        <v>0</v>
      </c>
      <c r="M105" s="8">
        <v>0</v>
      </c>
      <c r="N105" s="8">
        <v>0</v>
      </c>
      <c r="O105" s="20"/>
      <c r="P105" s="20"/>
      <c r="Q105" s="2"/>
    </row>
    <row r="106" spans="1:17" ht="16.5" x14ac:dyDescent="0.25">
      <c r="A106" s="20"/>
      <c r="B106" s="20"/>
      <c r="C106" s="20"/>
      <c r="D106" s="20"/>
      <c r="E106" s="20"/>
      <c r="F106" s="20"/>
      <c r="G106" s="7" t="s">
        <v>4</v>
      </c>
      <c r="H106" s="8">
        <f t="shared" si="15"/>
        <v>0.1</v>
      </c>
      <c r="I106" s="8">
        <v>0</v>
      </c>
      <c r="J106" s="8">
        <v>0</v>
      </c>
      <c r="K106" s="8">
        <v>0.1</v>
      </c>
      <c r="L106" s="8">
        <v>0</v>
      </c>
      <c r="M106" s="8">
        <v>0</v>
      </c>
      <c r="N106" s="8">
        <v>0</v>
      </c>
      <c r="O106" s="20"/>
      <c r="P106" s="20"/>
      <c r="Q106" s="2"/>
    </row>
    <row r="107" spans="1:17" ht="16.5" x14ac:dyDescent="0.25">
      <c r="A107" s="20"/>
      <c r="B107" s="20"/>
      <c r="C107" s="20"/>
      <c r="D107" s="20"/>
      <c r="E107" s="20"/>
      <c r="F107" s="20"/>
      <c r="G107" s="7" t="s">
        <v>5</v>
      </c>
      <c r="H107" s="8">
        <f t="shared" si="15"/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20"/>
      <c r="P107" s="20"/>
      <c r="Q107" s="2"/>
    </row>
    <row r="108" spans="1:17" ht="36.75" customHeight="1" x14ac:dyDescent="0.25">
      <c r="A108" s="20" t="s">
        <v>127</v>
      </c>
      <c r="B108" s="20" t="s">
        <v>102</v>
      </c>
      <c r="C108" s="20" t="s">
        <v>32</v>
      </c>
      <c r="D108" s="20">
        <v>2030</v>
      </c>
      <c r="E108" s="20"/>
      <c r="F108" s="20" t="s">
        <v>104</v>
      </c>
      <c r="G108" s="7" t="s">
        <v>1</v>
      </c>
      <c r="H108" s="8">
        <f>SUM(H109:H112)</f>
        <v>40</v>
      </c>
      <c r="I108" s="8">
        <f t="shared" ref="I108:N108" si="22">SUM(I109:I112)</f>
        <v>0</v>
      </c>
      <c r="J108" s="8">
        <f t="shared" si="22"/>
        <v>0</v>
      </c>
      <c r="K108" s="8">
        <f t="shared" si="22"/>
        <v>0</v>
      </c>
      <c r="L108" s="8">
        <f t="shared" si="22"/>
        <v>0</v>
      </c>
      <c r="M108" s="8">
        <f t="shared" si="22"/>
        <v>0</v>
      </c>
      <c r="N108" s="8">
        <f t="shared" si="22"/>
        <v>40</v>
      </c>
      <c r="O108" s="24">
        <v>1400</v>
      </c>
      <c r="P108" s="20" t="s">
        <v>105</v>
      </c>
      <c r="Q108" s="2"/>
    </row>
    <row r="109" spans="1:17" ht="16.5" x14ac:dyDescent="0.25">
      <c r="A109" s="20"/>
      <c r="B109" s="20"/>
      <c r="C109" s="20"/>
      <c r="D109" s="20"/>
      <c r="E109" s="20"/>
      <c r="F109" s="20"/>
      <c r="G109" s="7" t="s">
        <v>28</v>
      </c>
      <c r="H109" s="8">
        <f t="shared" si="15"/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24"/>
      <c r="P109" s="20"/>
      <c r="Q109" s="2"/>
    </row>
    <row r="110" spans="1:17" ht="33" x14ac:dyDescent="0.25">
      <c r="A110" s="20"/>
      <c r="B110" s="20"/>
      <c r="C110" s="20"/>
      <c r="D110" s="20"/>
      <c r="E110" s="20"/>
      <c r="F110" s="20"/>
      <c r="G110" s="7" t="s">
        <v>3</v>
      </c>
      <c r="H110" s="8">
        <f t="shared" si="15"/>
        <v>38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38</v>
      </c>
      <c r="O110" s="24"/>
      <c r="P110" s="20"/>
      <c r="Q110" s="2"/>
    </row>
    <row r="111" spans="1:17" ht="16.5" x14ac:dyDescent="0.25">
      <c r="A111" s="20"/>
      <c r="B111" s="20"/>
      <c r="C111" s="20"/>
      <c r="D111" s="20"/>
      <c r="E111" s="20"/>
      <c r="F111" s="20"/>
      <c r="G111" s="7" t="s">
        <v>4</v>
      </c>
      <c r="H111" s="8">
        <f t="shared" si="15"/>
        <v>2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2</v>
      </c>
      <c r="O111" s="24"/>
      <c r="P111" s="20"/>
      <c r="Q111" s="2"/>
    </row>
    <row r="112" spans="1:17" ht="16.5" x14ac:dyDescent="0.25">
      <c r="A112" s="20"/>
      <c r="B112" s="20"/>
      <c r="C112" s="20"/>
      <c r="D112" s="20"/>
      <c r="E112" s="20"/>
      <c r="F112" s="20"/>
      <c r="G112" s="7" t="s">
        <v>5</v>
      </c>
      <c r="H112" s="8">
        <f t="shared" si="15"/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24"/>
      <c r="P112" s="20"/>
      <c r="Q112" s="2"/>
    </row>
    <row r="113" spans="1:17" ht="33" x14ac:dyDescent="0.25">
      <c r="A113" s="20" t="s">
        <v>128</v>
      </c>
      <c r="B113" s="20" t="s">
        <v>102</v>
      </c>
      <c r="C113" s="20" t="s">
        <v>32</v>
      </c>
      <c r="D113" s="20" t="s">
        <v>95</v>
      </c>
      <c r="E113" s="20"/>
      <c r="F113" s="20" t="s">
        <v>104</v>
      </c>
      <c r="G113" s="7" t="s">
        <v>1</v>
      </c>
      <c r="H113" s="8">
        <f>SUM(H114:H117)</f>
        <v>53</v>
      </c>
      <c r="I113" s="8">
        <f t="shared" ref="I113:N113" si="23">SUM(I114:I117)</f>
        <v>4.3</v>
      </c>
      <c r="J113" s="8">
        <f t="shared" si="23"/>
        <v>6.3</v>
      </c>
      <c r="K113" s="8">
        <f t="shared" si="23"/>
        <v>23.3</v>
      </c>
      <c r="L113" s="8">
        <f t="shared" si="23"/>
        <v>6.3</v>
      </c>
      <c r="M113" s="8">
        <f t="shared" si="23"/>
        <v>6.3</v>
      </c>
      <c r="N113" s="8">
        <f t="shared" si="23"/>
        <v>6.5</v>
      </c>
      <c r="O113" s="24">
        <v>13552</v>
      </c>
      <c r="P113" s="20" t="s">
        <v>105</v>
      </c>
      <c r="Q113" s="2"/>
    </row>
    <row r="114" spans="1:17" ht="16.5" x14ac:dyDescent="0.25">
      <c r="A114" s="20"/>
      <c r="B114" s="20"/>
      <c r="C114" s="20"/>
      <c r="D114" s="20"/>
      <c r="E114" s="20"/>
      <c r="F114" s="20"/>
      <c r="G114" s="7" t="s">
        <v>28</v>
      </c>
      <c r="H114" s="8">
        <f t="shared" si="15"/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24"/>
      <c r="P114" s="20"/>
      <c r="Q114" s="2"/>
    </row>
    <row r="115" spans="1:17" ht="33" x14ac:dyDescent="0.25">
      <c r="A115" s="20"/>
      <c r="B115" s="20"/>
      <c r="C115" s="20"/>
      <c r="D115" s="20"/>
      <c r="E115" s="20"/>
      <c r="F115" s="20"/>
      <c r="G115" s="7" t="s">
        <v>3</v>
      </c>
      <c r="H115" s="8">
        <f t="shared" si="15"/>
        <v>51.2</v>
      </c>
      <c r="I115" s="8">
        <v>4</v>
      </c>
      <c r="J115" s="8">
        <v>6</v>
      </c>
      <c r="K115" s="8">
        <v>23</v>
      </c>
      <c r="L115" s="8">
        <v>6</v>
      </c>
      <c r="M115" s="8">
        <v>6</v>
      </c>
      <c r="N115" s="8">
        <v>6.2</v>
      </c>
      <c r="O115" s="24"/>
      <c r="P115" s="20"/>
      <c r="Q115" s="2"/>
    </row>
    <row r="116" spans="1:17" ht="16.5" x14ac:dyDescent="0.25">
      <c r="A116" s="20"/>
      <c r="B116" s="20"/>
      <c r="C116" s="20"/>
      <c r="D116" s="20"/>
      <c r="E116" s="20"/>
      <c r="F116" s="20"/>
      <c r="G116" s="7" t="s">
        <v>4</v>
      </c>
      <c r="H116" s="8">
        <f t="shared" si="15"/>
        <v>1.8</v>
      </c>
      <c r="I116" s="8">
        <v>0.3</v>
      </c>
      <c r="J116" s="8">
        <v>0.3</v>
      </c>
      <c r="K116" s="8">
        <v>0.3</v>
      </c>
      <c r="L116" s="8">
        <v>0.3</v>
      </c>
      <c r="M116" s="8">
        <v>0.3</v>
      </c>
      <c r="N116" s="8">
        <v>0.3</v>
      </c>
      <c r="O116" s="24"/>
      <c r="P116" s="20"/>
      <c r="Q116" s="2"/>
    </row>
    <row r="117" spans="1:17" ht="16.5" x14ac:dyDescent="0.25">
      <c r="A117" s="20"/>
      <c r="B117" s="20"/>
      <c r="C117" s="20"/>
      <c r="D117" s="20"/>
      <c r="E117" s="20"/>
      <c r="F117" s="20"/>
      <c r="G117" s="7" t="s">
        <v>5</v>
      </c>
      <c r="H117" s="8">
        <f t="shared" si="15"/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24"/>
      <c r="P117" s="20"/>
      <c r="Q117" s="2"/>
    </row>
    <row r="118" spans="1:17" ht="33" x14ac:dyDescent="0.25">
      <c r="A118" s="20" t="s">
        <v>129</v>
      </c>
      <c r="B118" s="20"/>
      <c r="C118" s="20" t="s">
        <v>32</v>
      </c>
      <c r="D118" s="20">
        <v>2028</v>
      </c>
      <c r="E118" s="20" t="s">
        <v>98</v>
      </c>
      <c r="F118" s="20" t="s">
        <v>130</v>
      </c>
      <c r="G118" s="7" t="s">
        <v>1</v>
      </c>
      <c r="H118" s="8">
        <f>SUM(H119:H122)</f>
        <v>25</v>
      </c>
      <c r="I118" s="8">
        <f t="shared" ref="I118:N118" si="24">SUM(I119:I122)</f>
        <v>0</v>
      </c>
      <c r="J118" s="8">
        <f t="shared" si="24"/>
        <v>0</v>
      </c>
      <c r="K118" s="8">
        <f t="shared" si="24"/>
        <v>0</v>
      </c>
      <c r="L118" s="8">
        <f t="shared" si="24"/>
        <v>25</v>
      </c>
      <c r="M118" s="8">
        <f t="shared" si="24"/>
        <v>0</v>
      </c>
      <c r="N118" s="8">
        <f t="shared" si="24"/>
        <v>0</v>
      </c>
      <c r="O118" s="20"/>
      <c r="P118" s="18" t="s">
        <v>48</v>
      </c>
      <c r="Q118" s="2"/>
    </row>
    <row r="119" spans="1:17" ht="16.5" x14ac:dyDescent="0.25">
      <c r="A119" s="20"/>
      <c r="B119" s="20"/>
      <c r="C119" s="20"/>
      <c r="D119" s="20"/>
      <c r="E119" s="20"/>
      <c r="F119" s="20"/>
      <c r="G119" s="7" t="s">
        <v>2</v>
      </c>
      <c r="H119" s="8">
        <f t="shared" si="15"/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20"/>
      <c r="P119" s="18"/>
      <c r="Q119" s="2"/>
    </row>
    <row r="120" spans="1:17" ht="33" x14ac:dyDescent="0.25">
      <c r="A120" s="20"/>
      <c r="B120" s="20"/>
      <c r="C120" s="20"/>
      <c r="D120" s="20"/>
      <c r="E120" s="20"/>
      <c r="F120" s="20"/>
      <c r="G120" s="7" t="s">
        <v>3</v>
      </c>
      <c r="H120" s="8">
        <f t="shared" si="15"/>
        <v>25</v>
      </c>
      <c r="I120" s="8">
        <v>0</v>
      </c>
      <c r="J120" s="8">
        <v>0</v>
      </c>
      <c r="K120" s="8">
        <v>0</v>
      </c>
      <c r="L120" s="8">
        <v>25</v>
      </c>
      <c r="M120" s="8">
        <v>0</v>
      </c>
      <c r="N120" s="8">
        <v>0</v>
      </c>
      <c r="O120" s="20"/>
      <c r="P120" s="18"/>
      <c r="Q120" s="2"/>
    </row>
    <row r="121" spans="1:17" ht="16.5" x14ac:dyDescent="0.25">
      <c r="A121" s="20"/>
      <c r="B121" s="20"/>
      <c r="C121" s="20"/>
      <c r="D121" s="20"/>
      <c r="E121" s="20"/>
      <c r="F121" s="20"/>
      <c r="G121" s="7" t="s">
        <v>4</v>
      </c>
      <c r="H121" s="8">
        <f t="shared" si="15"/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20"/>
      <c r="P121" s="18"/>
      <c r="Q121" s="2"/>
    </row>
    <row r="122" spans="1:17" ht="16.5" x14ac:dyDescent="0.25">
      <c r="A122" s="20"/>
      <c r="B122" s="20"/>
      <c r="C122" s="20"/>
      <c r="D122" s="20"/>
      <c r="E122" s="20"/>
      <c r="F122" s="20"/>
      <c r="G122" s="7" t="s">
        <v>5</v>
      </c>
      <c r="H122" s="8">
        <f t="shared" si="15"/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20"/>
      <c r="P122" s="18"/>
      <c r="Q122" s="2"/>
    </row>
    <row r="123" spans="1:17" ht="33" x14ac:dyDescent="0.25">
      <c r="A123" s="20" t="s">
        <v>131</v>
      </c>
      <c r="B123" s="20"/>
      <c r="C123" s="20" t="s">
        <v>32</v>
      </c>
      <c r="D123" s="20">
        <v>2028</v>
      </c>
      <c r="E123" s="20" t="s">
        <v>132</v>
      </c>
      <c r="F123" s="20" t="s">
        <v>130</v>
      </c>
      <c r="G123" s="7" t="s">
        <v>1</v>
      </c>
      <c r="H123" s="8">
        <f>SUM(H124:H127)</f>
        <v>45</v>
      </c>
      <c r="I123" s="8">
        <f t="shared" ref="I123:N123" si="25">SUM(I124:I127)</f>
        <v>0</v>
      </c>
      <c r="J123" s="8">
        <f t="shared" si="25"/>
        <v>0</v>
      </c>
      <c r="K123" s="8">
        <f t="shared" si="25"/>
        <v>0</v>
      </c>
      <c r="L123" s="8">
        <f t="shared" si="25"/>
        <v>45</v>
      </c>
      <c r="M123" s="8">
        <f t="shared" si="25"/>
        <v>0</v>
      </c>
      <c r="N123" s="8">
        <f t="shared" si="25"/>
        <v>0</v>
      </c>
      <c r="O123" s="20"/>
      <c r="P123" s="20" t="s">
        <v>48</v>
      </c>
      <c r="Q123" s="2"/>
    </row>
    <row r="124" spans="1:17" ht="16.5" x14ac:dyDescent="0.25">
      <c r="A124" s="20"/>
      <c r="B124" s="20"/>
      <c r="C124" s="20"/>
      <c r="D124" s="20"/>
      <c r="E124" s="20"/>
      <c r="F124" s="20"/>
      <c r="G124" s="7" t="s">
        <v>2</v>
      </c>
      <c r="H124" s="8">
        <f t="shared" si="15"/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20"/>
      <c r="P124" s="20"/>
      <c r="Q124" s="2"/>
    </row>
    <row r="125" spans="1:17" ht="33" x14ac:dyDescent="0.25">
      <c r="A125" s="20"/>
      <c r="B125" s="20"/>
      <c r="C125" s="20"/>
      <c r="D125" s="20"/>
      <c r="E125" s="20"/>
      <c r="F125" s="20"/>
      <c r="G125" s="7" t="s">
        <v>3</v>
      </c>
      <c r="H125" s="8">
        <f t="shared" si="15"/>
        <v>45</v>
      </c>
      <c r="I125" s="8">
        <v>0</v>
      </c>
      <c r="J125" s="8">
        <v>0</v>
      </c>
      <c r="K125" s="8">
        <v>0</v>
      </c>
      <c r="L125" s="8">
        <v>45</v>
      </c>
      <c r="M125" s="8">
        <v>0</v>
      </c>
      <c r="N125" s="8">
        <v>0</v>
      </c>
      <c r="O125" s="20"/>
      <c r="P125" s="20"/>
      <c r="Q125" s="2"/>
    </row>
    <row r="126" spans="1:17" ht="16.5" x14ac:dyDescent="0.25">
      <c r="A126" s="20"/>
      <c r="B126" s="20"/>
      <c r="C126" s="20"/>
      <c r="D126" s="20"/>
      <c r="E126" s="20"/>
      <c r="F126" s="20"/>
      <c r="G126" s="7" t="s">
        <v>4</v>
      </c>
      <c r="H126" s="8">
        <f t="shared" si="15"/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20"/>
      <c r="P126" s="20"/>
      <c r="Q126" s="2"/>
    </row>
    <row r="127" spans="1:17" ht="16.5" x14ac:dyDescent="0.25">
      <c r="A127" s="20"/>
      <c r="B127" s="20"/>
      <c r="C127" s="20"/>
      <c r="D127" s="20"/>
      <c r="E127" s="20"/>
      <c r="F127" s="20"/>
      <c r="G127" s="7" t="s">
        <v>5</v>
      </c>
      <c r="H127" s="8">
        <f t="shared" si="15"/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20"/>
      <c r="P127" s="20"/>
      <c r="Q127" s="2"/>
    </row>
    <row r="128" spans="1:17" ht="33" x14ac:dyDescent="0.25">
      <c r="A128" s="20" t="s">
        <v>133</v>
      </c>
      <c r="B128" s="20"/>
      <c r="C128" s="20" t="s">
        <v>32</v>
      </c>
      <c r="D128" s="20" t="s">
        <v>134</v>
      </c>
      <c r="E128" s="20" t="s">
        <v>135</v>
      </c>
      <c r="F128" s="20" t="s">
        <v>130</v>
      </c>
      <c r="G128" s="7" t="s">
        <v>1</v>
      </c>
      <c r="H128" s="8">
        <f>SUM(H129:H132)</f>
        <v>75</v>
      </c>
      <c r="I128" s="8">
        <f t="shared" ref="I128:N128" si="26">SUM(I129:I132)</f>
        <v>0</v>
      </c>
      <c r="J128" s="8">
        <f t="shared" si="26"/>
        <v>0</v>
      </c>
      <c r="K128" s="8">
        <f t="shared" si="26"/>
        <v>0</v>
      </c>
      <c r="L128" s="8">
        <f t="shared" si="26"/>
        <v>75</v>
      </c>
      <c r="M128" s="8">
        <f t="shared" si="26"/>
        <v>0</v>
      </c>
      <c r="N128" s="8">
        <f t="shared" si="26"/>
        <v>0</v>
      </c>
      <c r="O128" s="20"/>
      <c r="P128" s="20" t="s">
        <v>48</v>
      </c>
      <c r="Q128" s="2"/>
    </row>
    <row r="129" spans="1:17" ht="16.5" x14ac:dyDescent="0.25">
      <c r="A129" s="20"/>
      <c r="B129" s="20"/>
      <c r="C129" s="20"/>
      <c r="D129" s="20"/>
      <c r="E129" s="20"/>
      <c r="F129" s="20"/>
      <c r="G129" s="7" t="s">
        <v>2</v>
      </c>
      <c r="H129" s="8">
        <f t="shared" si="15"/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20"/>
      <c r="P129" s="20"/>
      <c r="Q129" s="2"/>
    </row>
    <row r="130" spans="1:17" ht="33" x14ac:dyDescent="0.25">
      <c r="A130" s="20"/>
      <c r="B130" s="20"/>
      <c r="C130" s="20"/>
      <c r="D130" s="20"/>
      <c r="E130" s="20"/>
      <c r="F130" s="20"/>
      <c r="G130" s="7" t="s">
        <v>3</v>
      </c>
      <c r="H130" s="8">
        <f t="shared" si="15"/>
        <v>75</v>
      </c>
      <c r="I130" s="8">
        <v>0</v>
      </c>
      <c r="J130" s="8">
        <v>0</v>
      </c>
      <c r="K130" s="8">
        <v>0</v>
      </c>
      <c r="L130" s="8">
        <v>75</v>
      </c>
      <c r="M130" s="8">
        <v>0</v>
      </c>
      <c r="N130" s="8">
        <v>0</v>
      </c>
      <c r="O130" s="20"/>
      <c r="P130" s="20"/>
      <c r="Q130" s="2"/>
    </row>
    <row r="131" spans="1:17" ht="16.5" x14ac:dyDescent="0.25">
      <c r="A131" s="20"/>
      <c r="B131" s="20"/>
      <c r="C131" s="20"/>
      <c r="D131" s="20"/>
      <c r="E131" s="20"/>
      <c r="F131" s="20"/>
      <c r="G131" s="7" t="s">
        <v>4</v>
      </c>
      <c r="H131" s="8">
        <f t="shared" si="15"/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20"/>
      <c r="P131" s="20"/>
      <c r="Q131" s="2"/>
    </row>
    <row r="132" spans="1:17" ht="16.5" x14ac:dyDescent="0.25">
      <c r="A132" s="20"/>
      <c r="B132" s="20"/>
      <c r="C132" s="20"/>
      <c r="D132" s="20"/>
      <c r="E132" s="20"/>
      <c r="F132" s="20"/>
      <c r="G132" s="7" t="s">
        <v>5</v>
      </c>
      <c r="H132" s="8">
        <f t="shared" si="15"/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20"/>
      <c r="P132" s="20"/>
      <c r="Q132" s="2"/>
    </row>
    <row r="133" spans="1:17" ht="33" x14ac:dyDescent="0.25">
      <c r="A133" s="20" t="s">
        <v>136</v>
      </c>
      <c r="B133" s="20"/>
      <c r="C133" s="20" t="s">
        <v>32</v>
      </c>
      <c r="D133" s="20">
        <v>2028</v>
      </c>
      <c r="E133" s="20" t="s">
        <v>137</v>
      </c>
      <c r="F133" s="20" t="s">
        <v>130</v>
      </c>
      <c r="G133" s="7" t="s">
        <v>1</v>
      </c>
      <c r="H133" s="8">
        <f>SUM(H134:H137)</f>
        <v>30</v>
      </c>
      <c r="I133" s="8">
        <f t="shared" ref="I133:N133" si="27">SUM(I134:I137)</f>
        <v>0</v>
      </c>
      <c r="J133" s="8">
        <f t="shared" si="27"/>
        <v>0</v>
      </c>
      <c r="K133" s="8">
        <f t="shared" si="27"/>
        <v>0</v>
      </c>
      <c r="L133" s="8">
        <f t="shared" si="27"/>
        <v>30</v>
      </c>
      <c r="M133" s="8">
        <f t="shared" si="27"/>
        <v>0</v>
      </c>
      <c r="N133" s="8">
        <f t="shared" si="27"/>
        <v>0</v>
      </c>
      <c r="O133" s="20"/>
      <c r="P133" s="20" t="s">
        <v>48</v>
      </c>
      <c r="Q133" s="2"/>
    </row>
    <row r="134" spans="1:17" ht="16.5" x14ac:dyDescent="0.25">
      <c r="A134" s="20"/>
      <c r="B134" s="20"/>
      <c r="C134" s="20"/>
      <c r="D134" s="20"/>
      <c r="E134" s="20"/>
      <c r="F134" s="20"/>
      <c r="G134" s="7" t="s">
        <v>2</v>
      </c>
      <c r="H134" s="8">
        <f t="shared" si="15"/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20"/>
      <c r="P134" s="20"/>
      <c r="Q134" s="2"/>
    </row>
    <row r="135" spans="1:17" ht="33" x14ac:dyDescent="0.25">
      <c r="A135" s="20"/>
      <c r="B135" s="20"/>
      <c r="C135" s="20"/>
      <c r="D135" s="20"/>
      <c r="E135" s="20"/>
      <c r="F135" s="20"/>
      <c r="G135" s="7" t="s">
        <v>3</v>
      </c>
      <c r="H135" s="8">
        <f t="shared" si="15"/>
        <v>30</v>
      </c>
      <c r="I135" s="8">
        <v>0</v>
      </c>
      <c r="J135" s="8">
        <v>0</v>
      </c>
      <c r="K135" s="8">
        <v>0</v>
      </c>
      <c r="L135" s="8">
        <v>30</v>
      </c>
      <c r="M135" s="8">
        <v>0</v>
      </c>
      <c r="N135" s="8">
        <v>0</v>
      </c>
      <c r="O135" s="20"/>
      <c r="P135" s="20"/>
      <c r="Q135" s="2"/>
    </row>
    <row r="136" spans="1:17" ht="16.5" x14ac:dyDescent="0.25">
      <c r="A136" s="20"/>
      <c r="B136" s="20"/>
      <c r="C136" s="20"/>
      <c r="D136" s="20"/>
      <c r="E136" s="20"/>
      <c r="F136" s="20"/>
      <c r="G136" s="7" t="s">
        <v>4</v>
      </c>
      <c r="H136" s="8">
        <f t="shared" si="15"/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20"/>
      <c r="P136" s="20"/>
      <c r="Q136" s="2"/>
    </row>
    <row r="137" spans="1:17" ht="16.5" x14ac:dyDescent="0.25">
      <c r="A137" s="20"/>
      <c r="B137" s="20"/>
      <c r="C137" s="20"/>
      <c r="D137" s="20"/>
      <c r="E137" s="20"/>
      <c r="F137" s="20"/>
      <c r="G137" s="7" t="s">
        <v>5</v>
      </c>
      <c r="H137" s="8">
        <f t="shared" si="15"/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20"/>
      <c r="P137" s="20"/>
      <c r="Q137" s="2"/>
    </row>
    <row r="138" spans="1:17" ht="33" x14ac:dyDescent="0.25">
      <c r="A138" s="20" t="s">
        <v>138</v>
      </c>
      <c r="B138" s="20"/>
      <c r="C138" s="20" t="s">
        <v>32</v>
      </c>
      <c r="D138" s="20">
        <v>2028</v>
      </c>
      <c r="E138" s="20" t="s">
        <v>139</v>
      </c>
      <c r="F138" s="20" t="s">
        <v>130</v>
      </c>
      <c r="G138" s="7" t="s">
        <v>1</v>
      </c>
      <c r="H138" s="8">
        <f>SUM(H139:H142)</f>
        <v>35</v>
      </c>
      <c r="I138" s="8">
        <f t="shared" ref="I138:N138" si="28">SUM(I139:I142)</f>
        <v>0</v>
      </c>
      <c r="J138" s="8">
        <f t="shared" si="28"/>
        <v>0</v>
      </c>
      <c r="K138" s="8">
        <f t="shared" si="28"/>
        <v>0</v>
      </c>
      <c r="L138" s="8">
        <f t="shared" si="28"/>
        <v>35</v>
      </c>
      <c r="M138" s="8">
        <f t="shared" si="28"/>
        <v>0</v>
      </c>
      <c r="N138" s="8">
        <f t="shared" si="28"/>
        <v>0</v>
      </c>
      <c r="O138" s="20"/>
      <c r="P138" s="20" t="s">
        <v>48</v>
      </c>
      <c r="Q138" s="2"/>
    </row>
    <row r="139" spans="1:17" ht="16.5" x14ac:dyDescent="0.25">
      <c r="A139" s="20"/>
      <c r="B139" s="20"/>
      <c r="C139" s="20"/>
      <c r="D139" s="20"/>
      <c r="E139" s="20"/>
      <c r="F139" s="20"/>
      <c r="G139" s="7" t="s">
        <v>2</v>
      </c>
      <c r="H139" s="8">
        <f t="shared" ref="H139:H167" si="29">SUM(I139:N139)</f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20"/>
      <c r="P139" s="20"/>
      <c r="Q139" s="2"/>
    </row>
    <row r="140" spans="1:17" ht="33" x14ac:dyDescent="0.25">
      <c r="A140" s="20"/>
      <c r="B140" s="20"/>
      <c r="C140" s="20"/>
      <c r="D140" s="20"/>
      <c r="E140" s="20"/>
      <c r="F140" s="20"/>
      <c r="G140" s="7" t="s">
        <v>3</v>
      </c>
      <c r="H140" s="8">
        <f t="shared" si="29"/>
        <v>35</v>
      </c>
      <c r="I140" s="8">
        <v>0</v>
      </c>
      <c r="J140" s="8">
        <v>0</v>
      </c>
      <c r="K140" s="8">
        <v>0</v>
      </c>
      <c r="L140" s="8">
        <v>35</v>
      </c>
      <c r="M140" s="8">
        <v>0</v>
      </c>
      <c r="N140" s="8">
        <v>0</v>
      </c>
      <c r="O140" s="20"/>
      <c r="P140" s="20"/>
      <c r="Q140" s="2"/>
    </row>
    <row r="141" spans="1:17" ht="16.5" x14ac:dyDescent="0.25">
      <c r="A141" s="20"/>
      <c r="B141" s="20"/>
      <c r="C141" s="20"/>
      <c r="D141" s="20"/>
      <c r="E141" s="20"/>
      <c r="F141" s="20"/>
      <c r="G141" s="7" t="s">
        <v>4</v>
      </c>
      <c r="H141" s="8">
        <f t="shared" si="29"/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20"/>
      <c r="P141" s="20"/>
      <c r="Q141" s="2"/>
    </row>
    <row r="142" spans="1:17" ht="16.5" x14ac:dyDescent="0.25">
      <c r="A142" s="20"/>
      <c r="B142" s="20"/>
      <c r="C142" s="20"/>
      <c r="D142" s="20"/>
      <c r="E142" s="20"/>
      <c r="F142" s="20"/>
      <c r="G142" s="7" t="s">
        <v>5</v>
      </c>
      <c r="H142" s="8">
        <f t="shared" si="29"/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20"/>
      <c r="P142" s="20"/>
      <c r="Q142" s="2"/>
    </row>
    <row r="143" spans="1:17" ht="33" x14ac:dyDescent="0.25">
      <c r="A143" s="20" t="s">
        <v>140</v>
      </c>
      <c r="B143" s="20"/>
      <c r="C143" s="20" t="s">
        <v>32</v>
      </c>
      <c r="D143" s="20">
        <v>2028</v>
      </c>
      <c r="E143" s="20" t="s">
        <v>141</v>
      </c>
      <c r="F143" s="20" t="s">
        <v>130</v>
      </c>
      <c r="G143" s="7" t="s">
        <v>1</v>
      </c>
      <c r="H143" s="8">
        <f>SUM(H144:H147)</f>
        <v>15</v>
      </c>
      <c r="I143" s="8">
        <f t="shared" ref="I143:N143" si="30">SUM(I144:I147)</f>
        <v>0</v>
      </c>
      <c r="J143" s="8">
        <f t="shared" si="30"/>
        <v>0</v>
      </c>
      <c r="K143" s="8">
        <f t="shared" si="30"/>
        <v>0</v>
      </c>
      <c r="L143" s="8">
        <f t="shared" si="30"/>
        <v>15</v>
      </c>
      <c r="M143" s="8">
        <f t="shared" si="30"/>
        <v>0</v>
      </c>
      <c r="N143" s="8">
        <f t="shared" si="30"/>
        <v>0</v>
      </c>
      <c r="O143" s="20"/>
      <c r="P143" s="20" t="s">
        <v>48</v>
      </c>
      <c r="Q143" s="2"/>
    </row>
    <row r="144" spans="1:17" ht="16.5" x14ac:dyDescent="0.25">
      <c r="A144" s="20"/>
      <c r="B144" s="20"/>
      <c r="C144" s="20"/>
      <c r="D144" s="20"/>
      <c r="E144" s="20"/>
      <c r="F144" s="20"/>
      <c r="G144" s="7" t="s">
        <v>2</v>
      </c>
      <c r="H144" s="8">
        <f t="shared" si="29"/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20"/>
      <c r="P144" s="20"/>
      <c r="Q144" s="2"/>
    </row>
    <row r="145" spans="1:17" ht="33" x14ac:dyDescent="0.25">
      <c r="A145" s="20"/>
      <c r="B145" s="20"/>
      <c r="C145" s="20"/>
      <c r="D145" s="20"/>
      <c r="E145" s="20"/>
      <c r="F145" s="20"/>
      <c r="G145" s="7" t="s">
        <v>3</v>
      </c>
      <c r="H145" s="8">
        <f t="shared" si="29"/>
        <v>15</v>
      </c>
      <c r="I145" s="8">
        <v>0</v>
      </c>
      <c r="J145" s="8">
        <v>0</v>
      </c>
      <c r="K145" s="8">
        <v>0</v>
      </c>
      <c r="L145" s="8">
        <v>15</v>
      </c>
      <c r="M145" s="8">
        <v>0</v>
      </c>
      <c r="N145" s="8">
        <v>0</v>
      </c>
      <c r="O145" s="20"/>
      <c r="P145" s="20"/>
      <c r="Q145" s="2"/>
    </row>
    <row r="146" spans="1:17" ht="16.5" x14ac:dyDescent="0.25">
      <c r="A146" s="20"/>
      <c r="B146" s="20"/>
      <c r="C146" s="20"/>
      <c r="D146" s="20"/>
      <c r="E146" s="20"/>
      <c r="F146" s="20"/>
      <c r="G146" s="7" t="s">
        <v>4</v>
      </c>
      <c r="H146" s="8">
        <f t="shared" si="29"/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20"/>
      <c r="P146" s="20"/>
      <c r="Q146" s="2"/>
    </row>
    <row r="147" spans="1:17" ht="16.5" x14ac:dyDescent="0.25">
      <c r="A147" s="20"/>
      <c r="B147" s="20"/>
      <c r="C147" s="20"/>
      <c r="D147" s="20"/>
      <c r="E147" s="20"/>
      <c r="F147" s="20"/>
      <c r="G147" s="7" t="s">
        <v>5</v>
      </c>
      <c r="H147" s="8">
        <f t="shared" si="29"/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20"/>
      <c r="P147" s="20"/>
      <c r="Q147" s="2"/>
    </row>
    <row r="148" spans="1:17" ht="33" x14ac:dyDescent="0.25">
      <c r="A148" s="20" t="s">
        <v>142</v>
      </c>
      <c r="B148" s="20"/>
      <c r="C148" s="20" t="s">
        <v>32</v>
      </c>
      <c r="D148" s="20" t="s">
        <v>18</v>
      </c>
      <c r="E148" s="20" t="s">
        <v>143</v>
      </c>
      <c r="F148" s="20" t="s">
        <v>130</v>
      </c>
      <c r="G148" s="7" t="s">
        <v>1</v>
      </c>
      <c r="H148" s="8">
        <f>SUM(H149:H152)</f>
        <v>90.4</v>
      </c>
      <c r="I148" s="8">
        <f t="shared" ref="I148:N148" si="31">SUM(I149:I152)</f>
        <v>0</v>
      </c>
      <c r="J148" s="8">
        <f t="shared" si="31"/>
        <v>0</v>
      </c>
      <c r="K148" s="8">
        <f t="shared" si="31"/>
        <v>0</v>
      </c>
      <c r="L148" s="8">
        <f t="shared" si="31"/>
        <v>45.2</v>
      </c>
      <c r="M148" s="8">
        <f t="shared" si="31"/>
        <v>45.2</v>
      </c>
      <c r="N148" s="8">
        <f t="shared" si="31"/>
        <v>0</v>
      </c>
      <c r="O148" s="20"/>
      <c r="P148" s="20" t="s">
        <v>144</v>
      </c>
      <c r="Q148" s="2"/>
    </row>
    <row r="149" spans="1:17" ht="16.5" x14ac:dyDescent="0.25">
      <c r="A149" s="20"/>
      <c r="B149" s="20"/>
      <c r="C149" s="20"/>
      <c r="D149" s="20"/>
      <c r="E149" s="20"/>
      <c r="F149" s="20"/>
      <c r="G149" s="7" t="s">
        <v>2</v>
      </c>
      <c r="H149" s="8">
        <f t="shared" si="29"/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20"/>
      <c r="P149" s="20"/>
      <c r="Q149" s="2"/>
    </row>
    <row r="150" spans="1:17" ht="33" x14ac:dyDescent="0.25">
      <c r="A150" s="20"/>
      <c r="B150" s="20"/>
      <c r="C150" s="20"/>
      <c r="D150" s="20"/>
      <c r="E150" s="20"/>
      <c r="F150" s="20"/>
      <c r="G150" s="7" t="s">
        <v>3</v>
      </c>
      <c r="H150" s="8">
        <f t="shared" si="29"/>
        <v>90.4</v>
      </c>
      <c r="I150" s="8">
        <v>0</v>
      </c>
      <c r="J150" s="8">
        <v>0</v>
      </c>
      <c r="K150" s="8">
        <v>0</v>
      </c>
      <c r="L150" s="8">
        <v>45.2</v>
      </c>
      <c r="M150" s="8">
        <v>45.2</v>
      </c>
      <c r="N150" s="8">
        <v>0</v>
      </c>
      <c r="O150" s="20"/>
      <c r="P150" s="20"/>
      <c r="Q150" s="2"/>
    </row>
    <row r="151" spans="1:17" ht="16.5" x14ac:dyDescent="0.25">
      <c r="A151" s="20"/>
      <c r="B151" s="20"/>
      <c r="C151" s="20"/>
      <c r="D151" s="20"/>
      <c r="E151" s="20"/>
      <c r="F151" s="20"/>
      <c r="G151" s="7" t="s">
        <v>4</v>
      </c>
      <c r="H151" s="8">
        <f t="shared" si="29"/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20"/>
      <c r="P151" s="20"/>
      <c r="Q151" s="2"/>
    </row>
    <row r="152" spans="1:17" ht="16.5" x14ac:dyDescent="0.25">
      <c r="A152" s="20"/>
      <c r="B152" s="20"/>
      <c r="C152" s="20"/>
      <c r="D152" s="20"/>
      <c r="E152" s="20"/>
      <c r="F152" s="20"/>
      <c r="G152" s="7" t="s">
        <v>5</v>
      </c>
      <c r="H152" s="8">
        <f t="shared" si="29"/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20"/>
      <c r="P152" s="20"/>
      <c r="Q152" s="2"/>
    </row>
    <row r="153" spans="1:17" ht="33" x14ac:dyDescent="0.25">
      <c r="A153" s="20" t="s">
        <v>145</v>
      </c>
      <c r="B153" s="20"/>
      <c r="C153" s="20" t="s">
        <v>32</v>
      </c>
      <c r="D153" s="20">
        <v>2028</v>
      </c>
      <c r="E153" s="20" t="s">
        <v>146</v>
      </c>
      <c r="F153" s="20" t="s">
        <v>130</v>
      </c>
      <c r="G153" s="7" t="s">
        <v>1</v>
      </c>
      <c r="H153" s="8">
        <f>SUM(H154:H157)</f>
        <v>18</v>
      </c>
      <c r="I153" s="8">
        <f t="shared" ref="I153:N153" si="32">SUM(I154:I157)</f>
        <v>0</v>
      </c>
      <c r="J153" s="8">
        <f t="shared" si="32"/>
        <v>0</v>
      </c>
      <c r="K153" s="8">
        <f t="shared" si="32"/>
        <v>0</v>
      </c>
      <c r="L153" s="8">
        <f t="shared" si="32"/>
        <v>18</v>
      </c>
      <c r="M153" s="8">
        <f t="shared" si="32"/>
        <v>0</v>
      </c>
      <c r="N153" s="8">
        <f t="shared" si="32"/>
        <v>0</v>
      </c>
      <c r="O153" s="20"/>
      <c r="P153" s="20" t="s">
        <v>144</v>
      </c>
      <c r="Q153" s="2"/>
    </row>
    <row r="154" spans="1:17" ht="16.5" x14ac:dyDescent="0.25">
      <c r="A154" s="20"/>
      <c r="B154" s="20"/>
      <c r="C154" s="20"/>
      <c r="D154" s="20"/>
      <c r="E154" s="20"/>
      <c r="F154" s="20"/>
      <c r="G154" s="7" t="s">
        <v>2</v>
      </c>
      <c r="H154" s="8">
        <f t="shared" si="29"/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20"/>
      <c r="P154" s="20"/>
      <c r="Q154" s="2"/>
    </row>
    <row r="155" spans="1:17" ht="33" x14ac:dyDescent="0.25">
      <c r="A155" s="20"/>
      <c r="B155" s="20"/>
      <c r="C155" s="20"/>
      <c r="D155" s="20"/>
      <c r="E155" s="20"/>
      <c r="F155" s="20"/>
      <c r="G155" s="7" t="s">
        <v>3</v>
      </c>
      <c r="H155" s="8">
        <f t="shared" si="29"/>
        <v>18</v>
      </c>
      <c r="I155" s="8">
        <v>0</v>
      </c>
      <c r="J155" s="8">
        <v>0</v>
      </c>
      <c r="K155" s="8">
        <v>0</v>
      </c>
      <c r="L155" s="8">
        <v>18</v>
      </c>
      <c r="M155" s="8">
        <v>0</v>
      </c>
      <c r="N155" s="8">
        <v>0</v>
      </c>
      <c r="O155" s="20"/>
      <c r="P155" s="20"/>
      <c r="Q155" s="2"/>
    </row>
    <row r="156" spans="1:17" ht="16.5" x14ac:dyDescent="0.25">
      <c r="A156" s="20"/>
      <c r="B156" s="20"/>
      <c r="C156" s="20"/>
      <c r="D156" s="20"/>
      <c r="E156" s="20"/>
      <c r="F156" s="20"/>
      <c r="G156" s="7" t="s">
        <v>4</v>
      </c>
      <c r="H156" s="8">
        <f t="shared" si="29"/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20"/>
      <c r="P156" s="20"/>
      <c r="Q156" s="2"/>
    </row>
    <row r="157" spans="1:17" ht="16.5" x14ac:dyDescent="0.25">
      <c r="A157" s="20"/>
      <c r="B157" s="20"/>
      <c r="C157" s="20"/>
      <c r="D157" s="20"/>
      <c r="E157" s="20"/>
      <c r="F157" s="20"/>
      <c r="G157" s="7" t="s">
        <v>5</v>
      </c>
      <c r="H157" s="8">
        <f t="shared" si="29"/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20"/>
      <c r="P157" s="20"/>
      <c r="Q157" s="2"/>
    </row>
    <row r="158" spans="1:17" ht="33" x14ac:dyDescent="0.25">
      <c r="A158" s="20" t="s">
        <v>147</v>
      </c>
      <c r="B158" s="20"/>
      <c r="C158" s="20" t="s">
        <v>32</v>
      </c>
      <c r="D158" s="20">
        <v>2029</v>
      </c>
      <c r="E158" s="20" t="s">
        <v>98</v>
      </c>
      <c r="F158" s="20" t="s">
        <v>130</v>
      </c>
      <c r="G158" s="7" t="s">
        <v>1</v>
      </c>
      <c r="H158" s="8">
        <f>SUM(H159:H162)</f>
        <v>212</v>
      </c>
      <c r="I158" s="8">
        <f t="shared" ref="I158:N158" si="33">SUM(I159:I162)</f>
        <v>0</v>
      </c>
      <c r="J158" s="8">
        <f t="shared" si="33"/>
        <v>0</v>
      </c>
      <c r="K158" s="8">
        <f t="shared" si="33"/>
        <v>0</v>
      </c>
      <c r="L158" s="8">
        <f t="shared" si="33"/>
        <v>0</v>
      </c>
      <c r="M158" s="8">
        <f t="shared" si="33"/>
        <v>212</v>
      </c>
      <c r="N158" s="8">
        <f t="shared" si="33"/>
        <v>0</v>
      </c>
      <c r="O158" s="20"/>
      <c r="P158" s="20" t="s">
        <v>148</v>
      </c>
      <c r="Q158" s="2"/>
    </row>
    <row r="159" spans="1:17" ht="16.5" x14ac:dyDescent="0.25">
      <c r="A159" s="20"/>
      <c r="B159" s="20"/>
      <c r="C159" s="20"/>
      <c r="D159" s="20"/>
      <c r="E159" s="20"/>
      <c r="F159" s="20"/>
      <c r="G159" s="7" t="s">
        <v>2</v>
      </c>
      <c r="H159" s="8">
        <f t="shared" si="29"/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20"/>
      <c r="P159" s="20"/>
      <c r="Q159" s="2"/>
    </row>
    <row r="160" spans="1:17" ht="33" x14ac:dyDescent="0.25">
      <c r="A160" s="20"/>
      <c r="B160" s="20"/>
      <c r="C160" s="20"/>
      <c r="D160" s="20"/>
      <c r="E160" s="20"/>
      <c r="F160" s="20"/>
      <c r="G160" s="7" t="s">
        <v>3</v>
      </c>
      <c r="H160" s="8">
        <f t="shared" si="29"/>
        <v>192.9</v>
      </c>
      <c r="I160" s="8">
        <v>0</v>
      </c>
      <c r="J160" s="8">
        <v>0</v>
      </c>
      <c r="K160" s="8">
        <v>0</v>
      </c>
      <c r="L160" s="8">
        <v>0</v>
      </c>
      <c r="M160" s="8">
        <v>192.9</v>
      </c>
      <c r="N160" s="8">
        <v>0</v>
      </c>
      <c r="O160" s="20"/>
      <c r="P160" s="20"/>
      <c r="Q160" s="2"/>
    </row>
    <row r="161" spans="1:17" ht="16.5" x14ac:dyDescent="0.25">
      <c r="A161" s="20"/>
      <c r="B161" s="20"/>
      <c r="C161" s="20"/>
      <c r="D161" s="20"/>
      <c r="E161" s="20"/>
      <c r="F161" s="20"/>
      <c r="G161" s="7" t="s">
        <v>4</v>
      </c>
      <c r="H161" s="8">
        <f t="shared" si="29"/>
        <v>19.100000000000001</v>
      </c>
      <c r="I161" s="8">
        <v>0</v>
      </c>
      <c r="J161" s="8">
        <v>0</v>
      </c>
      <c r="K161" s="8">
        <v>0</v>
      </c>
      <c r="L161" s="8">
        <v>0</v>
      </c>
      <c r="M161" s="8">
        <v>19.100000000000001</v>
      </c>
      <c r="N161" s="8">
        <v>0</v>
      </c>
      <c r="O161" s="20"/>
      <c r="P161" s="20"/>
      <c r="Q161" s="2"/>
    </row>
    <row r="162" spans="1:17" ht="16.5" x14ac:dyDescent="0.25">
      <c r="A162" s="20"/>
      <c r="B162" s="20"/>
      <c r="C162" s="20"/>
      <c r="D162" s="20"/>
      <c r="E162" s="20"/>
      <c r="F162" s="20"/>
      <c r="G162" s="7" t="s">
        <v>5</v>
      </c>
      <c r="H162" s="8">
        <f t="shared" si="29"/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20"/>
      <c r="P162" s="20"/>
      <c r="Q162" s="2"/>
    </row>
    <row r="163" spans="1:17" ht="36" customHeight="1" x14ac:dyDescent="0.25">
      <c r="A163" s="20" t="s">
        <v>149</v>
      </c>
      <c r="B163" s="20"/>
      <c r="C163" s="20" t="s">
        <v>32</v>
      </c>
      <c r="D163" s="20">
        <v>2029</v>
      </c>
      <c r="E163" s="20" t="s">
        <v>150</v>
      </c>
      <c r="F163" s="20" t="s">
        <v>130</v>
      </c>
      <c r="G163" s="7" t="s">
        <v>1</v>
      </c>
      <c r="H163" s="8">
        <f>SUM(H164:H167)</f>
        <v>45.1</v>
      </c>
      <c r="I163" s="8">
        <f t="shared" ref="I163:N163" si="34">SUM(I164:I167)</f>
        <v>0</v>
      </c>
      <c r="J163" s="8">
        <f t="shared" si="34"/>
        <v>0</v>
      </c>
      <c r="K163" s="8">
        <f t="shared" si="34"/>
        <v>0</v>
      </c>
      <c r="L163" s="8">
        <f t="shared" si="34"/>
        <v>0</v>
      </c>
      <c r="M163" s="8">
        <f t="shared" si="34"/>
        <v>45.1</v>
      </c>
      <c r="N163" s="8">
        <f t="shared" si="34"/>
        <v>0</v>
      </c>
      <c r="O163" s="20"/>
      <c r="P163" s="20" t="s">
        <v>148</v>
      </c>
      <c r="Q163" s="2"/>
    </row>
    <row r="164" spans="1:17" ht="16.5" x14ac:dyDescent="0.25">
      <c r="A164" s="20"/>
      <c r="B164" s="20"/>
      <c r="C164" s="20"/>
      <c r="D164" s="20"/>
      <c r="E164" s="20"/>
      <c r="F164" s="20"/>
      <c r="G164" s="7" t="s">
        <v>2</v>
      </c>
      <c r="H164" s="8">
        <f t="shared" si="29"/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20"/>
      <c r="P164" s="20"/>
      <c r="Q164" s="2"/>
    </row>
    <row r="165" spans="1:17" ht="33" x14ac:dyDescent="0.25">
      <c r="A165" s="20"/>
      <c r="B165" s="20"/>
      <c r="C165" s="20"/>
      <c r="D165" s="20"/>
      <c r="E165" s="20"/>
      <c r="F165" s="20"/>
      <c r="G165" s="7" t="s">
        <v>3</v>
      </c>
      <c r="H165" s="8">
        <f t="shared" si="29"/>
        <v>41</v>
      </c>
      <c r="I165" s="8">
        <v>0</v>
      </c>
      <c r="J165" s="8">
        <v>0</v>
      </c>
      <c r="K165" s="8">
        <v>0</v>
      </c>
      <c r="L165" s="8">
        <v>0</v>
      </c>
      <c r="M165" s="8">
        <v>41</v>
      </c>
      <c r="N165" s="8">
        <v>0</v>
      </c>
      <c r="O165" s="20"/>
      <c r="P165" s="20"/>
      <c r="Q165" s="2"/>
    </row>
    <row r="166" spans="1:17" ht="16.5" x14ac:dyDescent="0.25">
      <c r="A166" s="20"/>
      <c r="B166" s="20"/>
      <c r="C166" s="20"/>
      <c r="D166" s="20"/>
      <c r="E166" s="20"/>
      <c r="F166" s="20"/>
      <c r="G166" s="7" t="s">
        <v>4</v>
      </c>
      <c r="H166" s="8">
        <f t="shared" si="29"/>
        <v>4.0999999999999996</v>
      </c>
      <c r="I166" s="8">
        <v>0</v>
      </c>
      <c r="J166" s="8">
        <v>0</v>
      </c>
      <c r="K166" s="8">
        <v>0</v>
      </c>
      <c r="L166" s="8">
        <v>0</v>
      </c>
      <c r="M166" s="8">
        <v>4.0999999999999996</v>
      </c>
      <c r="N166" s="8">
        <v>0</v>
      </c>
      <c r="O166" s="20"/>
      <c r="P166" s="20"/>
      <c r="Q166" s="2"/>
    </row>
    <row r="167" spans="1:17" ht="41.25" customHeight="1" x14ac:dyDescent="0.25">
      <c r="A167" s="20"/>
      <c r="B167" s="20"/>
      <c r="C167" s="20"/>
      <c r="D167" s="20"/>
      <c r="E167" s="20"/>
      <c r="F167" s="20"/>
      <c r="G167" s="7" t="s">
        <v>5</v>
      </c>
      <c r="H167" s="8">
        <f t="shared" si="29"/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20"/>
      <c r="P167" s="20"/>
      <c r="Q167" s="2"/>
    </row>
    <row r="168" spans="1:17" ht="33" x14ac:dyDescent="0.25">
      <c r="A168" s="26" t="s">
        <v>367</v>
      </c>
      <c r="B168" s="26" t="s">
        <v>368</v>
      </c>
      <c r="C168" s="26" t="s">
        <v>32</v>
      </c>
      <c r="D168" s="26">
        <v>2028</v>
      </c>
      <c r="E168" s="26"/>
      <c r="F168" s="26" t="s">
        <v>152</v>
      </c>
      <c r="G168" s="16" t="s">
        <v>1</v>
      </c>
      <c r="H168" s="15">
        <f>I168+J168+K168+L168+M168+N168</f>
        <v>36.014299999999999</v>
      </c>
      <c r="I168" s="15">
        <f t="shared" ref="I168:N168" si="35">I169+I170+I171+I172</f>
        <v>0</v>
      </c>
      <c r="J168" s="15">
        <f t="shared" si="35"/>
        <v>0</v>
      </c>
      <c r="K168" s="15">
        <f t="shared" si="35"/>
        <v>0</v>
      </c>
      <c r="L168" s="15">
        <f t="shared" si="35"/>
        <v>36.014299999999999</v>
      </c>
      <c r="M168" s="15">
        <f t="shared" si="35"/>
        <v>0</v>
      </c>
      <c r="N168" s="15">
        <f t="shared" si="35"/>
        <v>0</v>
      </c>
      <c r="O168" s="26">
        <v>1363</v>
      </c>
      <c r="P168" s="26" t="s">
        <v>369</v>
      </c>
      <c r="Q168" s="2"/>
    </row>
    <row r="169" spans="1:17" ht="49.5" customHeight="1" x14ac:dyDescent="0.25">
      <c r="A169" s="26"/>
      <c r="B169" s="26"/>
      <c r="C169" s="26"/>
      <c r="D169" s="26"/>
      <c r="E169" s="26"/>
      <c r="F169" s="26"/>
      <c r="G169" s="16" t="s">
        <v>2</v>
      </c>
      <c r="H169" s="15">
        <f>I169+J169+K169+L169+M169+N169</f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26"/>
      <c r="P169" s="26"/>
      <c r="Q169" s="2"/>
    </row>
    <row r="170" spans="1:17" ht="33" x14ac:dyDescent="0.25">
      <c r="A170" s="26"/>
      <c r="B170" s="26"/>
      <c r="C170" s="26"/>
      <c r="D170" s="26"/>
      <c r="E170" s="26"/>
      <c r="F170" s="26"/>
      <c r="G170" s="16" t="s">
        <v>3</v>
      </c>
      <c r="H170" s="15">
        <f>I170+J170+K170+L170+M170+N170</f>
        <v>36.014299999999999</v>
      </c>
      <c r="I170" s="15">
        <v>0</v>
      </c>
      <c r="J170" s="15">
        <v>0</v>
      </c>
      <c r="K170" s="15">
        <v>0</v>
      </c>
      <c r="L170" s="15">
        <v>36.014299999999999</v>
      </c>
      <c r="M170" s="15">
        <v>0</v>
      </c>
      <c r="N170" s="15">
        <v>0</v>
      </c>
      <c r="O170" s="26"/>
      <c r="P170" s="26"/>
      <c r="Q170" s="2"/>
    </row>
    <row r="171" spans="1:17" ht="16.5" x14ac:dyDescent="0.25">
      <c r="A171" s="26"/>
      <c r="B171" s="26"/>
      <c r="C171" s="26"/>
      <c r="D171" s="26"/>
      <c r="E171" s="26"/>
      <c r="F171" s="26"/>
      <c r="G171" s="16" t="s">
        <v>4</v>
      </c>
      <c r="H171" s="15">
        <f>I171+J171+K171+L171+M171+N171</f>
        <v>0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26"/>
      <c r="P171" s="26"/>
      <c r="Q171" s="2"/>
    </row>
    <row r="172" spans="1:17" ht="16.5" x14ac:dyDescent="0.25">
      <c r="A172" s="26"/>
      <c r="B172" s="26"/>
      <c r="C172" s="26"/>
      <c r="D172" s="26"/>
      <c r="E172" s="26"/>
      <c r="F172" s="26"/>
      <c r="G172" s="16" t="s">
        <v>5</v>
      </c>
      <c r="H172" s="15">
        <f>I172+J172+K172+L172+M172+N172</f>
        <v>0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0</v>
      </c>
      <c r="O172" s="26"/>
      <c r="P172" s="26"/>
      <c r="Q172" s="2"/>
    </row>
    <row r="173" spans="1:17" ht="33" x14ac:dyDescent="0.25">
      <c r="A173" s="18" t="s">
        <v>25</v>
      </c>
      <c r="B173" s="18"/>
      <c r="C173" s="18"/>
      <c r="D173" s="18"/>
      <c r="E173" s="18"/>
      <c r="F173" s="18"/>
      <c r="G173" s="9" t="s">
        <v>1</v>
      </c>
      <c r="H173" s="10">
        <f>SUM(H174:H177)</f>
        <v>1825.5143</v>
      </c>
      <c r="I173" s="10">
        <f t="shared" ref="I173:N173" si="36">SUM(I174:I177)</f>
        <v>110.6</v>
      </c>
      <c r="J173" s="10">
        <f t="shared" si="36"/>
        <v>200.29999999999998</v>
      </c>
      <c r="K173" s="10">
        <f t="shared" si="36"/>
        <v>118.4</v>
      </c>
      <c r="L173" s="10">
        <f t="shared" si="36"/>
        <v>903.61430000000007</v>
      </c>
      <c r="M173" s="10">
        <f t="shared" si="36"/>
        <v>378.6</v>
      </c>
      <c r="N173" s="10">
        <f t="shared" si="36"/>
        <v>114</v>
      </c>
      <c r="O173" s="20"/>
      <c r="P173" s="20"/>
      <c r="Q173" s="2"/>
    </row>
    <row r="174" spans="1:17" ht="16.5" x14ac:dyDescent="0.25">
      <c r="A174" s="18"/>
      <c r="B174" s="18"/>
      <c r="C174" s="18"/>
      <c r="D174" s="18"/>
      <c r="E174" s="18"/>
      <c r="F174" s="18"/>
      <c r="G174" s="9" t="s">
        <v>2</v>
      </c>
      <c r="H174" s="10">
        <f>SUM(I174:N174)</f>
        <v>0</v>
      </c>
      <c r="I174" s="10">
        <f>I9+I14+I19+I24+I29+I34+I39+I44+I49+I54+I59+I64+I69+I74+I79+I84+I89+I94+I99+I104+I109+I114+I119+I124+I129+I134+I139+I144+I149+I154+I159+I164+I169</f>
        <v>0</v>
      </c>
      <c r="J174" s="10">
        <f t="shared" ref="J174:N174" si="37">J9+J14+J19+J24+J29+J34+J39+J44+J49+J54+J59+J64+J69+J74+J79+J84+J89+J94+J99+J104+J109+J114+J119+J124+J129+J134+J139+J144+J149+J154+J159+J164+J169</f>
        <v>0</v>
      </c>
      <c r="K174" s="10">
        <f t="shared" si="37"/>
        <v>0</v>
      </c>
      <c r="L174" s="10">
        <f t="shared" si="37"/>
        <v>0</v>
      </c>
      <c r="M174" s="10">
        <f t="shared" si="37"/>
        <v>0</v>
      </c>
      <c r="N174" s="10">
        <f t="shared" si="37"/>
        <v>0</v>
      </c>
      <c r="O174" s="20"/>
      <c r="P174" s="20"/>
      <c r="Q174" s="2"/>
    </row>
    <row r="175" spans="1:17" ht="66" x14ac:dyDescent="0.25">
      <c r="A175" s="18"/>
      <c r="B175" s="18"/>
      <c r="C175" s="18"/>
      <c r="D175" s="18"/>
      <c r="E175" s="18"/>
      <c r="F175" s="18"/>
      <c r="G175" s="9" t="s">
        <v>3</v>
      </c>
      <c r="H175" s="10">
        <f>SUM(I175:N175)</f>
        <v>1741.9143000000001</v>
      </c>
      <c r="I175" s="10">
        <f t="shared" ref="I175:N175" si="38">I10+I15+I20+I25+I30+I35+I40+I45+I50+I55+I60+I65+I70+I75+I80+I85+I90+I95+I100+I105+I110+I115+I120+I125+I130+I135+I140+I145+I150+I155+I160+I165+I170</f>
        <v>104.89999999999999</v>
      </c>
      <c r="J175" s="10">
        <f t="shared" si="38"/>
        <v>189.2</v>
      </c>
      <c r="K175" s="10">
        <f t="shared" si="38"/>
        <v>113.30000000000001</v>
      </c>
      <c r="L175" s="10">
        <f t="shared" si="38"/>
        <v>874.61430000000007</v>
      </c>
      <c r="M175" s="10">
        <f t="shared" si="38"/>
        <v>351.6</v>
      </c>
      <c r="N175" s="10">
        <f t="shared" si="38"/>
        <v>108.3</v>
      </c>
      <c r="O175" s="20"/>
      <c r="P175" s="20"/>
      <c r="Q175" s="2"/>
    </row>
    <row r="176" spans="1:17" ht="16.5" x14ac:dyDescent="0.25">
      <c r="A176" s="18"/>
      <c r="B176" s="18"/>
      <c r="C176" s="18"/>
      <c r="D176" s="18"/>
      <c r="E176" s="18"/>
      <c r="F176" s="18"/>
      <c r="G176" s="9" t="s">
        <v>4</v>
      </c>
      <c r="H176" s="10">
        <f>SUM(I176:N176)</f>
        <v>83.600000000000009</v>
      </c>
      <c r="I176" s="10">
        <f t="shared" ref="I176:N176" si="39">I11+I16+I21+I26+I31+I36+I41+I46+I51+I56+I61+I66+I71+I76+I81+I86+I91+I96+I101+I106+I111+I116+I121+I126+I131+I136+I141+I146+I151+I156+I161+I166+I171</f>
        <v>5.6999999999999993</v>
      </c>
      <c r="J176" s="10">
        <f t="shared" si="39"/>
        <v>11.100000000000001</v>
      </c>
      <c r="K176" s="10">
        <f t="shared" si="39"/>
        <v>5.0999999999999996</v>
      </c>
      <c r="L176" s="10">
        <f t="shared" si="39"/>
        <v>29</v>
      </c>
      <c r="M176" s="10">
        <f t="shared" si="39"/>
        <v>27</v>
      </c>
      <c r="N176" s="10">
        <f t="shared" si="39"/>
        <v>5.7</v>
      </c>
      <c r="O176" s="20"/>
      <c r="P176" s="20"/>
      <c r="Q176" s="2"/>
    </row>
    <row r="177" spans="1:17" ht="33" x14ac:dyDescent="0.25">
      <c r="A177" s="18"/>
      <c r="B177" s="18"/>
      <c r="C177" s="18"/>
      <c r="D177" s="18"/>
      <c r="E177" s="18"/>
      <c r="F177" s="18"/>
      <c r="G177" s="9" t="s">
        <v>5</v>
      </c>
      <c r="H177" s="10">
        <f>SUM(I177:N177)</f>
        <v>0</v>
      </c>
      <c r="I177" s="10">
        <f t="shared" ref="I177:N177" si="40">I12+I17+I22+I27+I32+I37+I42+I47+I52+I57+I62+I67+I72+I77+I82+I87+I92+I97+I102+I107+I112+I117+I122+I127+I132+I137+I142+I147+I152+I157+I162+I167+I172</f>
        <v>0</v>
      </c>
      <c r="J177" s="10">
        <f t="shared" si="40"/>
        <v>0</v>
      </c>
      <c r="K177" s="10">
        <f t="shared" si="40"/>
        <v>0</v>
      </c>
      <c r="L177" s="10">
        <f t="shared" si="40"/>
        <v>0</v>
      </c>
      <c r="M177" s="10">
        <f t="shared" si="40"/>
        <v>0</v>
      </c>
      <c r="N177" s="10">
        <f t="shared" si="40"/>
        <v>0</v>
      </c>
      <c r="O177" s="20"/>
      <c r="P177" s="20"/>
      <c r="Q177" s="2"/>
    </row>
  </sheetData>
  <mergeCells count="279">
    <mergeCell ref="R5:AG5"/>
    <mergeCell ref="A2:P2"/>
    <mergeCell ref="O163:O167"/>
    <mergeCell ref="P163:P167"/>
    <mergeCell ref="A173:F177"/>
    <mergeCell ref="O173:O177"/>
    <mergeCell ref="P173:P177"/>
    <mergeCell ref="A163:A167"/>
    <mergeCell ref="B163:B167"/>
    <mergeCell ref="C163:C167"/>
    <mergeCell ref="D163:D167"/>
    <mergeCell ref="E163:E167"/>
    <mergeCell ref="F163:F167"/>
    <mergeCell ref="A168:A172"/>
    <mergeCell ref="B168:B172"/>
    <mergeCell ref="C168:C172"/>
    <mergeCell ref="D168:D172"/>
    <mergeCell ref="E168:E172"/>
    <mergeCell ref="F168:F172"/>
    <mergeCell ref="O168:O172"/>
    <mergeCell ref="P168:P172"/>
    <mergeCell ref="A158:A162"/>
    <mergeCell ref="B158:B162"/>
    <mergeCell ref="C158:C162"/>
    <mergeCell ref="D158:D162"/>
    <mergeCell ref="E158:E162"/>
    <mergeCell ref="F158:F162"/>
    <mergeCell ref="O158:O162"/>
    <mergeCell ref="P158:P162"/>
    <mergeCell ref="A153:A157"/>
    <mergeCell ref="B153:B157"/>
    <mergeCell ref="C153:C157"/>
    <mergeCell ref="D153:D157"/>
    <mergeCell ref="E153:E157"/>
    <mergeCell ref="F153:F157"/>
    <mergeCell ref="O143:O147"/>
    <mergeCell ref="P143:P147"/>
    <mergeCell ref="A148:A152"/>
    <mergeCell ref="B148:B152"/>
    <mergeCell ref="C148:C152"/>
    <mergeCell ref="D148:D152"/>
    <mergeCell ref="E148:E152"/>
    <mergeCell ref="F148:F152"/>
    <mergeCell ref="O148:O152"/>
    <mergeCell ref="P148:P152"/>
    <mergeCell ref="A143:A147"/>
    <mergeCell ref="B143:B147"/>
    <mergeCell ref="C143:C147"/>
    <mergeCell ref="D143:D147"/>
    <mergeCell ref="E143:E147"/>
    <mergeCell ref="F143:F147"/>
    <mergeCell ref="F103:F107"/>
    <mergeCell ref="A138:A142"/>
    <mergeCell ref="B138:B142"/>
    <mergeCell ref="C138:C142"/>
    <mergeCell ref="D138:D142"/>
    <mergeCell ref="E138:E142"/>
    <mergeCell ref="F138:F142"/>
    <mergeCell ref="O138:O142"/>
    <mergeCell ref="P138:P142"/>
    <mergeCell ref="A133:A137"/>
    <mergeCell ref="B133:B137"/>
    <mergeCell ref="C133:C137"/>
    <mergeCell ref="D133:D137"/>
    <mergeCell ref="E133:E137"/>
    <mergeCell ref="F133:F137"/>
    <mergeCell ref="O123:O127"/>
    <mergeCell ref="P123:P127"/>
    <mergeCell ref="A128:A132"/>
    <mergeCell ref="B128:B132"/>
    <mergeCell ref="C128:C132"/>
    <mergeCell ref="D128:D132"/>
    <mergeCell ref="E128:E132"/>
    <mergeCell ref="F128:F132"/>
    <mergeCell ref="O128:O132"/>
    <mergeCell ref="P128:P132"/>
    <mergeCell ref="A123:A127"/>
    <mergeCell ref="B123:B127"/>
    <mergeCell ref="C123:C127"/>
    <mergeCell ref="D123:D127"/>
    <mergeCell ref="E123:E127"/>
    <mergeCell ref="F123:F127"/>
    <mergeCell ref="B73:B77"/>
    <mergeCell ref="A88:A92"/>
    <mergeCell ref="B88:B92"/>
    <mergeCell ref="C88:C92"/>
    <mergeCell ref="D88:D92"/>
    <mergeCell ref="E88:E92"/>
    <mergeCell ref="F88:F92"/>
    <mergeCell ref="A118:A122"/>
    <mergeCell ref="B118:B122"/>
    <mergeCell ref="C118:C122"/>
    <mergeCell ref="D118:D122"/>
    <mergeCell ref="E118:E122"/>
    <mergeCell ref="F118:F122"/>
    <mergeCell ref="O118:O122"/>
    <mergeCell ref="P118:P122"/>
    <mergeCell ref="A113:A117"/>
    <mergeCell ref="B113:B117"/>
    <mergeCell ref="C113:C117"/>
    <mergeCell ref="D113:D117"/>
    <mergeCell ref="E113:E117"/>
    <mergeCell ref="F113:F117"/>
    <mergeCell ref="A108:A112"/>
    <mergeCell ref="B108:B112"/>
    <mergeCell ref="C108:C112"/>
    <mergeCell ref="D108:D112"/>
    <mergeCell ref="E108:E112"/>
    <mergeCell ref="F108:F112"/>
    <mergeCell ref="A103:A107"/>
    <mergeCell ref="B103:B107"/>
    <mergeCell ref="C103:C107"/>
    <mergeCell ref="D103:D107"/>
    <mergeCell ref="E103:E107"/>
    <mergeCell ref="F58:F62"/>
    <mergeCell ref="A98:A102"/>
    <mergeCell ref="B98:B102"/>
    <mergeCell ref="C98:C102"/>
    <mergeCell ref="D98:D102"/>
    <mergeCell ref="E98:E102"/>
    <mergeCell ref="F98:F102"/>
    <mergeCell ref="A93:A97"/>
    <mergeCell ref="B93:B97"/>
    <mergeCell ref="C93:C97"/>
    <mergeCell ref="D93:D97"/>
    <mergeCell ref="E93:E97"/>
    <mergeCell ref="F93:F97"/>
    <mergeCell ref="B68:B72"/>
    <mergeCell ref="C68:C72"/>
    <mergeCell ref="D68:D72"/>
    <mergeCell ref="E68:E72"/>
    <mergeCell ref="F68:F72"/>
    <mergeCell ref="A63:A67"/>
    <mergeCell ref="B48:B52"/>
    <mergeCell ref="C48:C52"/>
    <mergeCell ref="D48:D52"/>
    <mergeCell ref="E48:E52"/>
    <mergeCell ref="F48:F52"/>
    <mergeCell ref="A83:A87"/>
    <mergeCell ref="B83:B87"/>
    <mergeCell ref="C83:C87"/>
    <mergeCell ref="D83:D87"/>
    <mergeCell ref="E83:E87"/>
    <mergeCell ref="F83:F87"/>
    <mergeCell ref="A78:A82"/>
    <mergeCell ref="B78:B82"/>
    <mergeCell ref="C78:C82"/>
    <mergeCell ref="D78:D82"/>
    <mergeCell ref="E78:E82"/>
    <mergeCell ref="F78:F82"/>
    <mergeCell ref="A73:A77"/>
    <mergeCell ref="C73:C77"/>
    <mergeCell ref="D73:D77"/>
    <mergeCell ref="E73:E77"/>
    <mergeCell ref="F73:F77"/>
    <mergeCell ref="A68:A72"/>
    <mergeCell ref="B63:B67"/>
    <mergeCell ref="C63:C67"/>
    <mergeCell ref="D63:D67"/>
    <mergeCell ref="E63:E67"/>
    <mergeCell ref="F63:F67"/>
    <mergeCell ref="A58:A62"/>
    <mergeCell ref="B58:B62"/>
    <mergeCell ref="C58:C62"/>
    <mergeCell ref="D58:D62"/>
    <mergeCell ref="E58:E62"/>
    <mergeCell ref="A4:A5"/>
    <mergeCell ref="B4:B5"/>
    <mergeCell ref="C4:C5"/>
    <mergeCell ref="D4:D5"/>
    <mergeCell ref="E4:E5"/>
    <mergeCell ref="F4:F5"/>
    <mergeCell ref="A13:A17"/>
    <mergeCell ref="B13:B17"/>
    <mergeCell ref="C13:C17"/>
    <mergeCell ref="D13:D17"/>
    <mergeCell ref="E13:E17"/>
    <mergeCell ref="F13:F17"/>
    <mergeCell ref="A7:P7"/>
    <mergeCell ref="B8:B12"/>
    <mergeCell ref="C8:C12"/>
    <mergeCell ref="D8:D12"/>
    <mergeCell ref="E8:E12"/>
    <mergeCell ref="F8:F12"/>
    <mergeCell ref="P13:P17"/>
    <mergeCell ref="O13:O17"/>
    <mergeCell ref="A8:A12"/>
    <mergeCell ref="O8:O12"/>
    <mergeCell ref="P8:P12"/>
    <mergeCell ref="O28:O32"/>
    <mergeCell ref="P28:P32"/>
    <mergeCell ref="P33:P37"/>
    <mergeCell ref="O33:O37"/>
    <mergeCell ref="P38:P42"/>
    <mergeCell ref="O38:O42"/>
    <mergeCell ref="G4:N4"/>
    <mergeCell ref="O4:O5"/>
    <mergeCell ref="P4:P5"/>
    <mergeCell ref="O18:O22"/>
    <mergeCell ref="B23:B27"/>
    <mergeCell ref="C23:C27"/>
    <mergeCell ref="D23:D27"/>
    <mergeCell ref="E23:E27"/>
    <mergeCell ref="F23:F27"/>
    <mergeCell ref="A23:A27"/>
    <mergeCell ref="O23:O27"/>
    <mergeCell ref="P23:P27"/>
    <mergeCell ref="O98:O102"/>
    <mergeCell ref="P98:P102"/>
    <mergeCell ref="P103:P107"/>
    <mergeCell ref="O103:O107"/>
    <mergeCell ref="O108:O112"/>
    <mergeCell ref="P108:P112"/>
    <mergeCell ref="O113:O117"/>
    <mergeCell ref="P113:P117"/>
    <mergeCell ref="A18:A22"/>
    <mergeCell ref="B18:B22"/>
    <mergeCell ref="C18:C22"/>
    <mergeCell ref="D18:D22"/>
    <mergeCell ref="E18:E22"/>
    <mergeCell ref="F18:F22"/>
    <mergeCell ref="A33:A37"/>
    <mergeCell ref="A28:A32"/>
    <mergeCell ref="B28:B32"/>
    <mergeCell ref="C28:C32"/>
    <mergeCell ref="D28:D32"/>
    <mergeCell ref="E28:E32"/>
    <mergeCell ref="F28:F32"/>
    <mergeCell ref="P43:P47"/>
    <mergeCell ref="O43:O47"/>
    <mergeCell ref="P18:P22"/>
    <mergeCell ref="O133:O137"/>
    <mergeCell ref="P133:P137"/>
    <mergeCell ref="O153:O157"/>
    <mergeCell ref="P153:P157"/>
    <mergeCell ref="O48:O52"/>
    <mergeCell ref="P48:P52"/>
    <mergeCell ref="P53:P57"/>
    <mergeCell ref="O53:O57"/>
    <mergeCell ref="O58:O62"/>
    <mergeCell ref="P58:P62"/>
    <mergeCell ref="O63:O67"/>
    <mergeCell ref="P63:P67"/>
    <mergeCell ref="O68:O72"/>
    <mergeCell ref="P68:P72"/>
    <mergeCell ref="O73:O77"/>
    <mergeCell ref="P73:P77"/>
    <mergeCell ref="O78:O82"/>
    <mergeCell ref="P78:P82"/>
    <mergeCell ref="O83:O87"/>
    <mergeCell ref="P83:P87"/>
    <mergeCell ref="O88:O92"/>
    <mergeCell ref="P88:P92"/>
    <mergeCell ref="O93:O97"/>
    <mergeCell ref="P93:P97"/>
    <mergeCell ref="A53:A57"/>
    <mergeCell ref="B53:B57"/>
    <mergeCell ref="C53:C57"/>
    <mergeCell ref="D53:D57"/>
    <mergeCell ref="E53:E57"/>
    <mergeCell ref="F53:F57"/>
    <mergeCell ref="B33:B37"/>
    <mergeCell ref="C33:C37"/>
    <mergeCell ref="D33:D37"/>
    <mergeCell ref="E33:E37"/>
    <mergeCell ref="F33:F37"/>
    <mergeCell ref="B43:B47"/>
    <mergeCell ref="C43:C47"/>
    <mergeCell ref="D43:D47"/>
    <mergeCell ref="E43:E47"/>
    <mergeCell ref="F43:F47"/>
    <mergeCell ref="A38:A42"/>
    <mergeCell ref="B38:B42"/>
    <mergeCell ref="C38:C42"/>
    <mergeCell ref="D38:D42"/>
    <mergeCell ref="E38:E42"/>
    <mergeCell ref="F38:F42"/>
    <mergeCell ref="A43:A47"/>
    <mergeCell ref="A48:A5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7"/>
  <sheetViews>
    <sheetView zoomScale="80" zoomScaleNormal="80" workbookViewId="0">
      <selection activeCell="A2" sqref="A2:P2"/>
    </sheetView>
  </sheetViews>
  <sheetFormatPr defaultRowHeight="15" x14ac:dyDescent="0.25"/>
  <cols>
    <col min="1" max="1" width="23.42578125" style="1" customWidth="1"/>
    <col min="2" max="2" width="14" style="1" customWidth="1"/>
    <col min="3" max="3" width="16.85546875" style="1" customWidth="1"/>
    <col min="4" max="4" width="9.85546875" style="1" customWidth="1"/>
    <col min="5" max="5" width="9.140625" style="1"/>
    <col min="6" max="6" width="20.42578125" style="1" customWidth="1"/>
    <col min="7" max="7" width="17.85546875" style="1" customWidth="1"/>
    <col min="8" max="14" width="12.140625" style="1" customWidth="1"/>
    <col min="15" max="15" width="13.42578125" style="1" customWidth="1"/>
    <col min="16" max="16" width="20.7109375" style="1" customWidth="1"/>
    <col min="17" max="16384" width="9.140625" style="1"/>
  </cols>
  <sheetData>
    <row r="2" spans="1:16" ht="27.75" x14ac:dyDescent="0.4">
      <c r="A2" s="38" t="s">
        <v>383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4" spans="1:16" ht="54" customHeight="1" x14ac:dyDescent="0.25">
      <c r="A4" s="20" t="s">
        <v>7</v>
      </c>
      <c r="B4" s="20" t="s">
        <v>8</v>
      </c>
      <c r="C4" s="20" t="s">
        <v>9</v>
      </c>
      <c r="D4" s="20" t="s">
        <v>10</v>
      </c>
      <c r="E4" s="20" t="s">
        <v>11</v>
      </c>
      <c r="F4" s="20" t="s">
        <v>12</v>
      </c>
      <c r="G4" s="20" t="s">
        <v>13</v>
      </c>
      <c r="H4" s="20"/>
      <c r="I4" s="20"/>
      <c r="J4" s="20"/>
      <c r="K4" s="20"/>
      <c r="L4" s="20"/>
      <c r="M4" s="20"/>
      <c r="N4" s="20"/>
      <c r="O4" s="20" t="s">
        <v>14</v>
      </c>
      <c r="P4" s="20" t="s">
        <v>15</v>
      </c>
    </row>
    <row r="5" spans="1:16" ht="49.5" x14ac:dyDescent="0.25">
      <c r="A5" s="20"/>
      <c r="B5" s="20"/>
      <c r="C5" s="20"/>
      <c r="D5" s="20"/>
      <c r="E5" s="20"/>
      <c r="F5" s="20"/>
      <c r="G5" s="7" t="s">
        <v>16</v>
      </c>
      <c r="H5" s="7" t="s">
        <v>17</v>
      </c>
      <c r="I5" s="7">
        <v>2025</v>
      </c>
      <c r="J5" s="7">
        <v>2026</v>
      </c>
      <c r="K5" s="7">
        <v>2027</v>
      </c>
      <c r="L5" s="7">
        <v>2028</v>
      </c>
      <c r="M5" s="7">
        <v>2029</v>
      </c>
      <c r="N5" s="7">
        <v>2030</v>
      </c>
      <c r="O5" s="20"/>
      <c r="P5" s="20"/>
    </row>
    <row r="6" spans="1:16" ht="16.5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</row>
    <row r="7" spans="1:16" ht="16.5" x14ac:dyDescent="0.25">
      <c r="A7" s="25" t="s">
        <v>32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16" ht="49.5" x14ac:dyDescent="0.25">
      <c r="A8" s="20" t="s">
        <v>154</v>
      </c>
      <c r="B8" s="20" t="s">
        <v>155</v>
      </c>
      <c r="C8" s="20" t="s">
        <v>32</v>
      </c>
      <c r="D8" s="20">
        <v>2029</v>
      </c>
      <c r="E8" s="20"/>
      <c r="F8" s="20" t="s">
        <v>156</v>
      </c>
      <c r="G8" s="7" t="s">
        <v>1</v>
      </c>
      <c r="H8" s="8">
        <f t="shared" ref="H8:N8" si="0">SUM(H9:H12)</f>
        <v>8.4</v>
      </c>
      <c r="I8" s="8">
        <f t="shared" si="0"/>
        <v>0</v>
      </c>
      <c r="J8" s="8">
        <f t="shared" si="0"/>
        <v>0</v>
      </c>
      <c r="K8" s="8">
        <f t="shared" si="0"/>
        <v>0</v>
      </c>
      <c r="L8" s="8">
        <f t="shared" si="0"/>
        <v>0</v>
      </c>
      <c r="M8" s="8">
        <f t="shared" si="0"/>
        <v>8.4</v>
      </c>
      <c r="N8" s="8">
        <f t="shared" si="0"/>
        <v>0</v>
      </c>
      <c r="O8" s="20">
        <v>31304</v>
      </c>
      <c r="P8" s="20">
        <v>0</v>
      </c>
    </row>
    <row r="9" spans="1:16" ht="33" x14ac:dyDescent="0.25">
      <c r="A9" s="20"/>
      <c r="B9" s="20"/>
      <c r="C9" s="20"/>
      <c r="D9" s="20"/>
      <c r="E9" s="20"/>
      <c r="F9" s="20"/>
      <c r="G9" s="7" t="s">
        <v>2</v>
      </c>
      <c r="H9" s="8">
        <f>SUM(I9:N9)</f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20"/>
      <c r="P9" s="20"/>
    </row>
    <row r="10" spans="1:16" ht="66" x14ac:dyDescent="0.25">
      <c r="A10" s="20"/>
      <c r="B10" s="20"/>
      <c r="C10" s="20"/>
      <c r="D10" s="20"/>
      <c r="E10" s="20"/>
      <c r="F10" s="20"/>
      <c r="G10" s="7" t="s">
        <v>157</v>
      </c>
      <c r="H10" s="8">
        <f>SUM(I10:N10)</f>
        <v>8.4</v>
      </c>
      <c r="I10" s="8">
        <v>0</v>
      </c>
      <c r="J10" s="8">
        <v>0</v>
      </c>
      <c r="K10" s="8">
        <v>0</v>
      </c>
      <c r="L10" s="8">
        <v>0</v>
      </c>
      <c r="M10" s="8">
        <v>8.4</v>
      </c>
      <c r="N10" s="8">
        <v>0</v>
      </c>
      <c r="O10" s="20"/>
      <c r="P10" s="20"/>
    </row>
    <row r="11" spans="1:16" ht="33" x14ac:dyDescent="0.25">
      <c r="A11" s="20"/>
      <c r="B11" s="20"/>
      <c r="C11" s="20"/>
      <c r="D11" s="20"/>
      <c r="E11" s="20"/>
      <c r="F11" s="20"/>
      <c r="G11" s="7" t="s">
        <v>4</v>
      </c>
      <c r="H11" s="8">
        <f>SUM(I11:N11)</f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20"/>
      <c r="P11" s="20"/>
    </row>
    <row r="12" spans="1:16" ht="33" x14ac:dyDescent="0.25">
      <c r="A12" s="20"/>
      <c r="B12" s="20"/>
      <c r="C12" s="20"/>
      <c r="D12" s="20"/>
      <c r="E12" s="20"/>
      <c r="F12" s="20"/>
      <c r="G12" s="7" t="s">
        <v>5</v>
      </c>
      <c r="H12" s="8">
        <f>SUM(I12:N12)</f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20"/>
      <c r="P12" s="20"/>
    </row>
    <row r="13" spans="1:16" ht="49.5" x14ac:dyDescent="0.25">
      <c r="A13" s="20" t="s">
        <v>158</v>
      </c>
      <c r="B13" s="20" t="s">
        <v>155</v>
      </c>
      <c r="C13" s="20" t="s">
        <v>32</v>
      </c>
      <c r="D13" s="20">
        <v>2028</v>
      </c>
      <c r="E13" s="20"/>
      <c r="F13" s="20" t="s">
        <v>156</v>
      </c>
      <c r="G13" s="7" t="s">
        <v>1</v>
      </c>
      <c r="H13" s="8">
        <f>SUM(H14:H17)</f>
        <v>1</v>
      </c>
      <c r="I13" s="8">
        <f t="shared" ref="I13:N13" si="1">SUM(I14:I17)</f>
        <v>0</v>
      </c>
      <c r="J13" s="8">
        <f>SUM(J14:J17)</f>
        <v>0</v>
      </c>
      <c r="K13" s="8">
        <f t="shared" si="1"/>
        <v>0</v>
      </c>
      <c r="L13" s="8">
        <f t="shared" si="1"/>
        <v>1</v>
      </c>
      <c r="M13" s="8">
        <f t="shared" si="1"/>
        <v>0</v>
      </c>
      <c r="N13" s="8">
        <f t="shared" si="1"/>
        <v>0</v>
      </c>
      <c r="O13" s="20">
        <v>31304</v>
      </c>
      <c r="P13" s="20">
        <v>0</v>
      </c>
    </row>
    <row r="14" spans="1:16" ht="33" x14ac:dyDescent="0.25">
      <c r="A14" s="20"/>
      <c r="B14" s="20"/>
      <c r="C14" s="20"/>
      <c r="D14" s="20"/>
      <c r="E14" s="20"/>
      <c r="F14" s="20"/>
      <c r="G14" s="7" t="s">
        <v>2</v>
      </c>
      <c r="H14" s="8">
        <f>SUM(I14:N14)</f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20"/>
      <c r="P14" s="20"/>
    </row>
    <row r="15" spans="1:16" ht="66" x14ac:dyDescent="0.25">
      <c r="A15" s="20"/>
      <c r="B15" s="20"/>
      <c r="C15" s="20"/>
      <c r="D15" s="20"/>
      <c r="E15" s="20"/>
      <c r="F15" s="20"/>
      <c r="G15" s="7" t="s">
        <v>157</v>
      </c>
      <c r="H15" s="8">
        <f>SUM(I15:N15)</f>
        <v>1</v>
      </c>
      <c r="I15" s="8">
        <v>0</v>
      </c>
      <c r="J15" s="8">
        <v>0</v>
      </c>
      <c r="K15" s="8">
        <v>0</v>
      </c>
      <c r="L15" s="8">
        <v>1</v>
      </c>
      <c r="M15" s="8">
        <v>0</v>
      </c>
      <c r="N15" s="8">
        <v>0</v>
      </c>
      <c r="O15" s="20"/>
      <c r="P15" s="20"/>
    </row>
    <row r="16" spans="1:16" ht="33" x14ac:dyDescent="0.25">
      <c r="A16" s="20"/>
      <c r="B16" s="20"/>
      <c r="C16" s="20"/>
      <c r="D16" s="20"/>
      <c r="E16" s="20"/>
      <c r="F16" s="20"/>
      <c r="G16" s="7" t="s">
        <v>4</v>
      </c>
      <c r="H16" s="8">
        <f>SUM(I16:N16)</f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20"/>
      <c r="P16" s="20"/>
    </row>
    <row r="17" spans="1:16" ht="33" x14ac:dyDescent="0.25">
      <c r="A17" s="20"/>
      <c r="B17" s="20"/>
      <c r="C17" s="20"/>
      <c r="D17" s="20"/>
      <c r="E17" s="20"/>
      <c r="F17" s="20"/>
      <c r="G17" s="7" t="s">
        <v>5</v>
      </c>
      <c r="H17" s="8">
        <f>SUM(I17:N17)</f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20"/>
      <c r="P17" s="20"/>
    </row>
    <row r="18" spans="1:16" ht="99" customHeight="1" x14ac:dyDescent="0.25">
      <c r="A18" s="20" t="s">
        <v>159</v>
      </c>
      <c r="B18" s="18" t="s">
        <v>20</v>
      </c>
      <c r="C18" s="20" t="s">
        <v>32</v>
      </c>
      <c r="D18" s="20" t="s">
        <v>26</v>
      </c>
      <c r="E18" s="20" t="s">
        <v>160</v>
      </c>
      <c r="F18" s="20" t="s">
        <v>161</v>
      </c>
      <c r="G18" s="7" t="s">
        <v>1</v>
      </c>
      <c r="H18" s="8">
        <f>SUM(H19:H22)</f>
        <v>50.1</v>
      </c>
      <c r="I18" s="8">
        <f t="shared" ref="I18:N18" si="2">SUM(I19:I22)</f>
        <v>5</v>
      </c>
      <c r="J18" s="8">
        <f t="shared" si="2"/>
        <v>45.1</v>
      </c>
      <c r="K18" s="8">
        <f t="shared" si="2"/>
        <v>0</v>
      </c>
      <c r="L18" s="8">
        <f t="shared" si="2"/>
        <v>0</v>
      </c>
      <c r="M18" s="8">
        <f t="shared" si="2"/>
        <v>0</v>
      </c>
      <c r="N18" s="8">
        <f t="shared" si="2"/>
        <v>0</v>
      </c>
      <c r="O18" s="18"/>
      <c r="P18" s="20">
        <v>0</v>
      </c>
    </row>
    <row r="19" spans="1:16" ht="33" x14ac:dyDescent="0.25">
      <c r="A19" s="20"/>
      <c r="B19" s="18"/>
      <c r="C19" s="20"/>
      <c r="D19" s="20"/>
      <c r="E19" s="20"/>
      <c r="F19" s="20"/>
      <c r="G19" s="7" t="s">
        <v>2</v>
      </c>
      <c r="H19" s="8">
        <f>SUM(I19:N19)</f>
        <v>43.7</v>
      </c>
      <c r="I19" s="8">
        <v>0</v>
      </c>
      <c r="J19" s="8">
        <v>43.7</v>
      </c>
      <c r="K19" s="8">
        <v>0</v>
      </c>
      <c r="L19" s="8">
        <v>0</v>
      </c>
      <c r="M19" s="8">
        <v>0</v>
      </c>
      <c r="N19" s="8">
        <v>0</v>
      </c>
      <c r="O19" s="18"/>
      <c r="P19" s="20"/>
    </row>
    <row r="20" spans="1:16" ht="66" x14ac:dyDescent="0.25">
      <c r="A20" s="20"/>
      <c r="B20" s="18"/>
      <c r="C20" s="20"/>
      <c r="D20" s="20"/>
      <c r="E20" s="20"/>
      <c r="F20" s="20"/>
      <c r="G20" s="7" t="s">
        <v>157</v>
      </c>
      <c r="H20" s="8">
        <f>SUM(I20:N20)</f>
        <v>6.1</v>
      </c>
      <c r="I20" s="8">
        <v>5</v>
      </c>
      <c r="J20" s="8">
        <v>1.1000000000000001</v>
      </c>
      <c r="K20" s="8">
        <v>0</v>
      </c>
      <c r="L20" s="8">
        <v>0</v>
      </c>
      <c r="M20" s="8">
        <v>0</v>
      </c>
      <c r="N20" s="8">
        <v>0</v>
      </c>
      <c r="O20" s="18"/>
      <c r="P20" s="20"/>
    </row>
    <row r="21" spans="1:16" ht="33" x14ac:dyDescent="0.25">
      <c r="A21" s="20"/>
      <c r="B21" s="18"/>
      <c r="C21" s="20"/>
      <c r="D21" s="20"/>
      <c r="E21" s="20"/>
      <c r="F21" s="20"/>
      <c r="G21" s="7" t="s">
        <v>4</v>
      </c>
      <c r="H21" s="8">
        <f>SUM(I21:N21)</f>
        <v>0.3</v>
      </c>
      <c r="I21" s="8">
        <v>0</v>
      </c>
      <c r="J21" s="8">
        <v>0.3</v>
      </c>
      <c r="K21" s="8">
        <v>0</v>
      </c>
      <c r="L21" s="8">
        <v>0</v>
      </c>
      <c r="M21" s="8">
        <v>0</v>
      </c>
      <c r="N21" s="8">
        <v>0</v>
      </c>
      <c r="O21" s="18"/>
      <c r="P21" s="20"/>
    </row>
    <row r="22" spans="1:16" ht="33" x14ac:dyDescent="0.25">
      <c r="A22" s="20"/>
      <c r="B22" s="18"/>
      <c r="C22" s="20"/>
      <c r="D22" s="20"/>
      <c r="E22" s="20"/>
      <c r="F22" s="20"/>
      <c r="G22" s="7" t="s">
        <v>5</v>
      </c>
      <c r="H22" s="8">
        <f>SUM(I22:N22)</f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18"/>
      <c r="P22" s="20"/>
    </row>
    <row r="23" spans="1:16" ht="66" x14ac:dyDescent="0.25">
      <c r="A23" s="18" t="s">
        <v>25</v>
      </c>
      <c r="B23" s="18"/>
      <c r="C23" s="18"/>
      <c r="D23" s="18"/>
      <c r="E23" s="18"/>
      <c r="F23" s="18"/>
      <c r="G23" s="9" t="s">
        <v>1</v>
      </c>
      <c r="H23" s="10">
        <f>SUM(H24:H27)</f>
        <v>59.5</v>
      </c>
      <c r="I23" s="10">
        <f t="shared" ref="I23:N23" si="3">SUM(I24:I27)</f>
        <v>5</v>
      </c>
      <c r="J23" s="10">
        <f t="shared" si="3"/>
        <v>45.1</v>
      </c>
      <c r="K23" s="10">
        <f t="shared" si="3"/>
        <v>0</v>
      </c>
      <c r="L23" s="10">
        <f t="shared" si="3"/>
        <v>1</v>
      </c>
      <c r="M23" s="10">
        <f t="shared" si="3"/>
        <v>8.4</v>
      </c>
      <c r="N23" s="10">
        <f t="shared" si="3"/>
        <v>0</v>
      </c>
      <c r="O23" s="18"/>
      <c r="P23" s="18"/>
    </row>
    <row r="24" spans="1:16" ht="33" x14ac:dyDescent="0.25">
      <c r="A24" s="18"/>
      <c r="B24" s="18"/>
      <c r="C24" s="18"/>
      <c r="D24" s="18"/>
      <c r="E24" s="18"/>
      <c r="F24" s="18"/>
      <c r="G24" s="9" t="s">
        <v>28</v>
      </c>
      <c r="H24" s="10">
        <f>SUM(I24:N24)</f>
        <v>43.7</v>
      </c>
      <c r="I24" s="10">
        <f t="shared" ref="I24:N24" si="4">I9+I14+I19</f>
        <v>0</v>
      </c>
      <c r="J24" s="10">
        <f t="shared" si="4"/>
        <v>43.7</v>
      </c>
      <c r="K24" s="10">
        <f t="shared" si="4"/>
        <v>0</v>
      </c>
      <c r="L24" s="10">
        <f t="shared" si="4"/>
        <v>0</v>
      </c>
      <c r="M24" s="10">
        <f t="shared" si="4"/>
        <v>0</v>
      </c>
      <c r="N24" s="10">
        <f t="shared" si="4"/>
        <v>0</v>
      </c>
      <c r="O24" s="18"/>
      <c r="P24" s="18"/>
    </row>
    <row r="25" spans="1:16" ht="66" x14ac:dyDescent="0.25">
      <c r="A25" s="18"/>
      <c r="B25" s="18"/>
      <c r="C25" s="18"/>
      <c r="D25" s="18"/>
      <c r="E25" s="18"/>
      <c r="F25" s="18"/>
      <c r="G25" s="9" t="s">
        <v>157</v>
      </c>
      <c r="H25" s="10">
        <f>SUM(I25:N25)</f>
        <v>15.5</v>
      </c>
      <c r="I25" s="10">
        <f t="shared" ref="I25:N27" si="5">I10+I15+I20</f>
        <v>5</v>
      </c>
      <c r="J25" s="10">
        <f t="shared" si="5"/>
        <v>1.1000000000000001</v>
      </c>
      <c r="K25" s="10">
        <f t="shared" si="5"/>
        <v>0</v>
      </c>
      <c r="L25" s="10">
        <f t="shared" si="5"/>
        <v>1</v>
      </c>
      <c r="M25" s="10">
        <f t="shared" si="5"/>
        <v>8.4</v>
      </c>
      <c r="N25" s="10">
        <f t="shared" si="5"/>
        <v>0</v>
      </c>
      <c r="O25" s="18"/>
      <c r="P25" s="18"/>
    </row>
    <row r="26" spans="1:16" ht="33" x14ac:dyDescent="0.25">
      <c r="A26" s="18"/>
      <c r="B26" s="18"/>
      <c r="C26" s="18"/>
      <c r="D26" s="18"/>
      <c r="E26" s="18"/>
      <c r="F26" s="18"/>
      <c r="G26" s="9" t="s">
        <v>4</v>
      </c>
      <c r="H26" s="10">
        <f>SUM(I26:N26)</f>
        <v>0.3</v>
      </c>
      <c r="I26" s="10">
        <f t="shared" si="5"/>
        <v>0</v>
      </c>
      <c r="J26" s="10">
        <f t="shared" si="5"/>
        <v>0.3</v>
      </c>
      <c r="K26" s="10">
        <f t="shared" si="5"/>
        <v>0</v>
      </c>
      <c r="L26" s="10">
        <f t="shared" si="5"/>
        <v>0</v>
      </c>
      <c r="M26" s="10">
        <f t="shared" si="5"/>
        <v>0</v>
      </c>
      <c r="N26" s="10">
        <f t="shared" si="5"/>
        <v>0</v>
      </c>
      <c r="O26" s="18"/>
      <c r="P26" s="18"/>
    </row>
    <row r="27" spans="1:16" ht="33" x14ac:dyDescent="0.25">
      <c r="A27" s="18"/>
      <c r="B27" s="18"/>
      <c r="C27" s="18"/>
      <c r="D27" s="18"/>
      <c r="E27" s="18"/>
      <c r="F27" s="18"/>
      <c r="G27" s="9" t="s">
        <v>5</v>
      </c>
      <c r="H27" s="10">
        <f>SUM(I27:N27)</f>
        <v>0</v>
      </c>
      <c r="I27" s="10">
        <f t="shared" si="5"/>
        <v>0</v>
      </c>
      <c r="J27" s="10">
        <f t="shared" si="5"/>
        <v>0</v>
      </c>
      <c r="K27" s="10">
        <f t="shared" si="5"/>
        <v>0</v>
      </c>
      <c r="L27" s="10">
        <f t="shared" si="5"/>
        <v>0</v>
      </c>
      <c r="M27" s="10">
        <f t="shared" si="5"/>
        <v>0</v>
      </c>
      <c r="N27" s="10">
        <f t="shared" si="5"/>
        <v>0</v>
      </c>
      <c r="O27" s="18"/>
      <c r="P27" s="18"/>
    </row>
  </sheetData>
  <mergeCells count="38">
    <mergeCell ref="A2:P2"/>
    <mergeCell ref="O13:O17"/>
    <mergeCell ref="A23:F27"/>
    <mergeCell ref="P23:P27"/>
    <mergeCell ref="O23:O27"/>
    <mergeCell ref="P18:P22"/>
    <mergeCell ref="O18:O22"/>
    <mergeCell ref="A18:A22"/>
    <mergeCell ref="B18:B22"/>
    <mergeCell ref="C18:C22"/>
    <mergeCell ref="D18:D22"/>
    <mergeCell ref="E18:E22"/>
    <mergeCell ref="F18:F22"/>
    <mergeCell ref="P13:P17"/>
    <mergeCell ref="A13:A17"/>
    <mergeCell ref="B13:B17"/>
    <mergeCell ref="C13:C17"/>
    <mergeCell ref="D13:D17"/>
    <mergeCell ref="E13:E17"/>
    <mergeCell ref="F13:F17"/>
    <mergeCell ref="A8:A12"/>
    <mergeCell ref="B8:B12"/>
    <mergeCell ref="C8:C12"/>
    <mergeCell ref="D8:D12"/>
    <mergeCell ref="E8:E12"/>
    <mergeCell ref="F8:F12"/>
    <mergeCell ref="P8:P12"/>
    <mergeCell ref="G4:N4"/>
    <mergeCell ref="O4:O5"/>
    <mergeCell ref="P4:P5"/>
    <mergeCell ref="F4:F5"/>
    <mergeCell ref="A7:P7"/>
    <mergeCell ref="O8:O12"/>
    <mergeCell ref="A4:A5"/>
    <mergeCell ref="B4:B5"/>
    <mergeCell ref="C4:C5"/>
    <mergeCell ref="D4:D5"/>
    <mergeCell ref="E4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7"/>
  <sheetViews>
    <sheetView zoomScale="80" zoomScaleNormal="80" workbookViewId="0">
      <selection activeCell="R14" sqref="R14"/>
    </sheetView>
  </sheetViews>
  <sheetFormatPr defaultRowHeight="15" x14ac:dyDescent="0.25"/>
  <cols>
    <col min="1" max="1" width="23.42578125" style="1" customWidth="1"/>
    <col min="2" max="2" width="17.7109375" style="1" customWidth="1"/>
    <col min="3" max="3" width="16.85546875" style="1" customWidth="1"/>
    <col min="4" max="4" width="9.85546875" style="1" customWidth="1"/>
    <col min="5" max="5" width="9.140625" style="1"/>
    <col min="6" max="6" width="20.42578125" style="1" customWidth="1"/>
    <col min="7" max="7" width="17.85546875" style="1" customWidth="1"/>
    <col min="8" max="14" width="12.140625" style="1" customWidth="1"/>
    <col min="15" max="15" width="13.42578125" style="1" customWidth="1"/>
    <col min="16" max="16" width="20.7109375" style="1" customWidth="1"/>
    <col min="17" max="16384" width="9.140625" style="1"/>
  </cols>
  <sheetData>
    <row r="2" spans="1:16" ht="27.75" x14ac:dyDescent="0.4">
      <c r="A2" s="38" t="s">
        <v>384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4" spans="1:16" ht="53.25" customHeight="1" x14ac:dyDescent="0.25">
      <c r="A4" s="20" t="s">
        <v>7</v>
      </c>
      <c r="B4" s="20" t="s">
        <v>8</v>
      </c>
      <c r="C4" s="20" t="s">
        <v>9</v>
      </c>
      <c r="D4" s="20" t="s">
        <v>10</v>
      </c>
      <c r="E4" s="20" t="s">
        <v>11</v>
      </c>
      <c r="F4" s="20" t="s">
        <v>12</v>
      </c>
      <c r="G4" s="20" t="s">
        <v>13</v>
      </c>
      <c r="H4" s="20"/>
      <c r="I4" s="20"/>
      <c r="J4" s="20"/>
      <c r="K4" s="20"/>
      <c r="L4" s="20"/>
      <c r="M4" s="20"/>
      <c r="N4" s="20"/>
      <c r="O4" s="20" t="s">
        <v>14</v>
      </c>
      <c r="P4" s="20" t="s">
        <v>15</v>
      </c>
    </row>
    <row r="5" spans="1:16" ht="49.5" x14ac:dyDescent="0.25">
      <c r="A5" s="20"/>
      <c r="B5" s="20"/>
      <c r="C5" s="20"/>
      <c r="D5" s="20"/>
      <c r="E5" s="20"/>
      <c r="F5" s="20"/>
      <c r="G5" s="7" t="s">
        <v>16</v>
      </c>
      <c r="H5" s="7" t="s">
        <v>17</v>
      </c>
      <c r="I5" s="7">
        <v>2025</v>
      </c>
      <c r="J5" s="7">
        <v>2026</v>
      </c>
      <c r="K5" s="7">
        <v>2027</v>
      </c>
      <c r="L5" s="7">
        <v>2028</v>
      </c>
      <c r="M5" s="7">
        <v>2029</v>
      </c>
      <c r="N5" s="7">
        <v>2030</v>
      </c>
      <c r="O5" s="20"/>
      <c r="P5" s="20"/>
    </row>
    <row r="6" spans="1:16" ht="16.5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</row>
    <row r="7" spans="1:16" ht="16.5" x14ac:dyDescent="0.25">
      <c r="A7" s="25" t="s">
        <v>32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16" ht="49.5" x14ac:dyDescent="0.25">
      <c r="A8" s="20" t="s">
        <v>165</v>
      </c>
      <c r="B8" s="20" t="s">
        <v>96</v>
      </c>
      <c r="C8" s="20" t="s">
        <v>32</v>
      </c>
      <c r="D8" s="20">
        <v>2025</v>
      </c>
      <c r="E8" s="20"/>
      <c r="F8" s="20" t="s">
        <v>27</v>
      </c>
      <c r="G8" s="7" t="s">
        <v>1</v>
      </c>
      <c r="H8" s="8">
        <f t="shared" ref="H8:N8" si="0">SUM(H9:H12)</f>
        <v>49.8</v>
      </c>
      <c r="I8" s="8">
        <f t="shared" si="0"/>
        <v>49.8</v>
      </c>
      <c r="J8" s="8">
        <f t="shared" si="0"/>
        <v>0</v>
      </c>
      <c r="K8" s="8">
        <f t="shared" si="0"/>
        <v>0</v>
      </c>
      <c r="L8" s="8">
        <f t="shared" si="0"/>
        <v>0</v>
      </c>
      <c r="M8" s="8">
        <f t="shared" si="0"/>
        <v>0</v>
      </c>
      <c r="N8" s="8">
        <f t="shared" si="0"/>
        <v>0</v>
      </c>
      <c r="O8" s="20">
        <v>44618</v>
      </c>
      <c r="P8" s="18"/>
    </row>
    <row r="9" spans="1:16" ht="33" x14ac:dyDescent="0.25">
      <c r="A9" s="20"/>
      <c r="B9" s="20"/>
      <c r="C9" s="20"/>
      <c r="D9" s="20"/>
      <c r="E9" s="20"/>
      <c r="F9" s="20"/>
      <c r="G9" s="7" t="s">
        <v>2</v>
      </c>
      <c r="H9" s="8">
        <f>SUM(I9:N9)</f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20"/>
      <c r="P9" s="18"/>
    </row>
    <row r="10" spans="1:16" ht="66" x14ac:dyDescent="0.25">
      <c r="A10" s="20"/>
      <c r="B10" s="20"/>
      <c r="C10" s="20"/>
      <c r="D10" s="20"/>
      <c r="E10" s="20"/>
      <c r="F10" s="20"/>
      <c r="G10" s="7" t="s">
        <v>3</v>
      </c>
      <c r="H10" s="8">
        <f>SUM(I10:N10)</f>
        <v>49.8</v>
      </c>
      <c r="I10" s="8">
        <v>49.8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20"/>
      <c r="P10" s="18"/>
    </row>
    <row r="11" spans="1:16" ht="33" x14ac:dyDescent="0.25">
      <c r="A11" s="20"/>
      <c r="B11" s="20"/>
      <c r="C11" s="20"/>
      <c r="D11" s="20"/>
      <c r="E11" s="20"/>
      <c r="F11" s="20"/>
      <c r="G11" s="7" t="s">
        <v>4</v>
      </c>
      <c r="H11" s="8">
        <f t="shared" ref="H11:H57" si="1">SUM(I11:N11)</f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20"/>
      <c r="P11" s="18"/>
    </row>
    <row r="12" spans="1:16" ht="33" x14ac:dyDescent="0.25">
      <c r="A12" s="20"/>
      <c r="B12" s="20"/>
      <c r="C12" s="20"/>
      <c r="D12" s="20"/>
      <c r="E12" s="20"/>
      <c r="F12" s="20"/>
      <c r="G12" s="7" t="s">
        <v>5</v>
      </c>
      <c r="H12" s="8">
        <f t="shared" si="1"/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20"/>
      <c r="P12" s="18"/>
    </row>
    <row r="13" spans="1:16" ht="51" customHeight="1" x14ac:dyDescent="0.25">
      <c r="A13" s="20" t="s">
        <v>166</v>
      </c>
      <c r="B13" s="20" t="s">
        <v>162</v>
      </c>
      <c r="C13" s="20" t="s">
        <v>32</v>
      </c>
      <c r="D13" s="20">
        <v>2028</v>
      </c>
      <c r="E13" s="20" t="s">
        <v>164</v>
      </c>
      <c r="F13" s="20" t="s">
        <v>163</v>
      </c>
      <c r="G13" s="7" t="s">
        <v>1</v>
      </c>
      <c r="H13" s="8">
        <f>SUM(H14:H17)</f>
        <v>7.4</v>
      </c>
      <c r="I13" s="8">
        <f t="shared" ref="I13:N13" si="2">SUM(I14:I17)</f>
        <v>0</v>
      </c>
      <c r="J13" s="8">
        <f t="shared" si="2"/>
        <v>0</v>
      </c>
      <c r="K13" s="8">
        <f t="shared" si="2"/>
        <v>0</v>
      </c>
      <c r="L13" s="8">
        <f t="shared" si="2"/>
        <v>7.4</v>
      </c>
      <c r="M13" s="8">
        <f t="shared" si="2"/>
        <v>0</v>
      </c>
      <c r="N13" s="8">
        <f t="shared" si="2"/>
        <v>0</v>
      </c>
      <c r="O13" s="24">
        <v>1120</v>
      </c>
      <c r="P13" s="18"/>
    </row>
    <row r="14" spans="1:16" ht="33" x14ac:dyDescent="0.25">
      <c r="A14" s="20"/>
      <c r="B14" s="20"/>
      <c r="C14" s="20"/>
      <c r="D14" s="20"/>
      <c r="E14" s="20"/>
      <c r="F14" s="20"/>
      <c r="G14" s="7" t="s">
        <v>2</v>
      </c>
      <c r="H14" s="8">
        <f t="shared" si="1"/>
        <v>7.2</v>
      </c>
      <c r="I14" s="8">
        <v>0</v>
      </c>
      <c r="J14" s="8">
        <v>0</v>
      </c>
      <c r="K14" s="8">
        <v>0</v>
      </c>
      <c r="L14" s="8">
        <v>7.2</v>
      </c>
      <c r="M14" s="8">
        <v>0</v>
      </c>
      <c r="N14" s="8">
        <v>0</v>
      </c>
      <c r="O14" s="24"/>
      <c r="P14" s="18"/>
    </row>
    <row r="15" spans="1:16" ht="66" x14ac:dyDescent="0.25">
      <c r="A15" s="20"/>
      <c r="B15" s="20"/>
      <c r="C15" s="20"/>
      <c r="D15" s="20"/>
      <c r="E15" s="20"/>
      <c r="F15" s="20"/>
      <c r="G15" s="7" t="s">
        <v>3</v>
      </c>
      <c r="H15" s="8">
        <f t="shared" si="1"/>
        <v>0.2</v>
      </c>
      <c r="I15" s="8">
        <v>0</v>
      </c>
      <c r="J15" s="8">
        <v>0</v>
      </c>
      <c r="K15" s="8">
        <v>0</v>
      </c>
      <c r="L15" s="8">
        <v>0.2</v>
      </c>
      <c r="M15" s="8">
        <v>0</v>
      </c>
      <c r="N15" s="8">
        <v>0</v>
      </c>
      <c r="O15" s="24"/>
      <c r="P15" s="18"/>
    </row>
    <row r="16" spans="1:16" ht="33" x14ac:dyDescent="0.25">
      <c r="A16" s="20"/>
      <c r="B16" s="20"/>
      <c r="C16" s="20"/>
      <c r="D16" s="20"/>
      <c r="E16" s="20"/>
      <c r="F16" s="20"/>
      <c r="G16" s="7" t="s">
        <v>4</v>
      </c>
      <c r="H16" s="8">
        <f t="shared" si="1"/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24"/>
      <c r="P16" s="18"/>
    </row>
    <row r="17" spans="1:16" ht="33" x14ac:dyDescent="0.25">
      <c r="A17" s="20"/>
      <c r="B17" s="20"/>
      <c r="C17" s="20"/>
      <c r="D17" s="20"/>
      <c r="E17" s="20"/>
      <c r="F17" s="20"/>
      <c r="G17" s="7" t="s">
        <v>5</v>
      </c>
      <c r="H17" s="8">
        <f t="shared" si="1"/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24"/>
      <c r="P17" s="18"/>
    </row>
    <row r="18" spans="1:16" ht="51" customHeight="1" x14ac:dyDescent="0.25">
      <c r="A18" s="20" t="s">
        <v>167</v>
      </c>
      <c r="B18" s="20" t="s">
        <v>162</v>
      </c>
      <c r="C18" s="20" t="s">
        <v>32</v>
      </c>
      <c r="D18" s="20">
        <v>2029</v>
      </c>
      <c r="E18" s="20" t="s">
        <v>164</v>
      </c>
      <c r="F18" s="20" t="s">
        <v>163</v>
      </c>
      <c r="G18" s="7" t="s">
        <v>1</v>
      </c>
      <c r="H18" s="8">
        <f>SUM(H19:H22)</f>
        <v>12.200000000000001</v>
      </c>
      <c r="I18" s="8">
        <f t="shared" ref="I18:N18" si="3">SUM(I19:I22)</f>
        <v>0</v>
      </c>
      <c r="J18" s="8">
        <f t="shared" si="3"/>
        <v>0</v>
      </c>
      <c r="K18" s="8">
        <f t="shared" si="3"/>
        <v>0</v>
      </c>
      <c r="L18" s="8">
        <f t="shared" si="3"/>
        <v>0</v>
      </c>
      <c r="M18" s="8">
        <f t="shared" si="3"/>
        <v>12.200000000000001</v>
      </c>
      <c r="N18" s="8">
        <f t="shared" si="3"/>
        <v>0</v>
      </c>
      <c r="O18" s="20">
        <v>285</v>
      </c>
      <c r="P18" s="18"/>
    </row>
    <row r="19" spans="1:16" ht="33" x14ac:dyDescent="0.25">
      <c r="A19" s="20"/>
      <c r="B19" s="20"/>
      <c r="C19" s="20"/>
      <c r="D19" s="20"/>
      <c r="E19" s="20"/>
      <c r="F19" s="20"/>
      <c r="G19" s="7" t="s">
        <v>2</v>
      </c>
      <c r="H19" s="8">
        <f t="shared" si="1"/>
        <v>8.8000000000000007</v>
      </c>
      <c r="I19" s="8">
        <v>0</v>
      </c>
      <c r="J19" s="8">
        <v>0</v>
      </c>
      <c r="K19" s="8">
        <v>0</v>
      </c>
      <c r="L19" s="8">
        <v>0</v>
      </c>
      <c r="M19" s="8">
        <v>8.8000000000000007</v>
      </c>
      <c r="N19" s="8">
        <v>0</v>
      </c>
      <c r="O19" s="20"/>
      <c r="P19" s="18"/>
    </row>
    <row r="20" spans="1:16" ht="66" x14ac:dyDescent="0.25">
      <c r="A20" s="20"/>
      <c r="B20" s="20"/>
      <c r="C20" s="20"/>
      <c r="D20" s="20"/>
      <c r="E20" s="20"/>
      <c r="F20" s="20"/>
      <c r="G20" s="7" t="s">
        <v>3</v>
      </c>
      <c r="H20" s="8">
        <f t="shared" si="1"/>
        <v>3.4</v>
      </c>
      <c r="I20" s="8">
        <v>0</v>
      </c>
      <c r="J20" s="8">
        <v>0</v>
      </c>
      <c r="K20" s="8">
        <v>0</v>
      </c>
      <c r="L20" s="8">
        <v>0</v>
      </c>
      <c r="M20" s="8">
        <v>3.4</v>
      </c>
      <c r="N20" s="8">
        <v>0</v>
      </c>
      <c r="O20" s="20"/>
      <c r="P20" s="18"/>
    </row>
    <row r="21" spans="1:16" ht="33" x14ac:dyDescent="0.25">
      <c r="A21" s="20"/>
      <c r="B21" s="20"/>
      <c r="C21" s="20"/>
      <c r="D21" s="20"/>
      <c r="E21" s="20"/>
      <c r="F21" s="20"/>
      <c r="G21" s="7" t="s">
        <v>4</v>
      </c>
      <c r="H21" s="8">
        <f t="shared" si="1"/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20"/>
      <c r="P21" s="18"/>
    </row>
    <row r="22" spans="1:16" ht="33" x14ac:dyDescent="0.25">
      <c r="A22" s="20"/>
      <c r="B22" s="20"/>
      <c r="C22" s="20"/>
      <c r="D22" s="20"/>
      <c r="E22" s="20"/>
      <c r="F22" s="20"/>
      <c r="G22" s="7" t="s">
        <v>5</v>
      </c>
      <c r="H22" s="8">
        <f t="shared" si="1"/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20"/>
      <c r="P22" s="18"/>
    </row>
    <row r="23" spans="1:16" ht="51" customHeight="1" x14ac:dyDescent="0.25">
      <c r="A23" s="20" t="s">
        <v>168</v>
      </c>
      <c r="B23" s="20" t="s">
        <v>162</v>
      </c>
      <c r="C23" s="20" t="s">
        <v>32</v>
      </c>
      <c r="D23" s="20">
        <v>2029</v>
      </c>
      <c r="E23" s="20" t="s">
        <v>169</v>
      </c>
      <c r="F23" s="20" t="s">
        <v>163</v>
      </c>
      <c r="G23" s="7" t="s">
        <v>1</v>
      </c>
      <c r="H23" s="8">
        <f>SUM(H24:H27)</f>
        <v>24.3</v>
      </c>
      <c r="I23" s="8">
        <f t="shared" ref="I23:N23" si="4">SUM(I24:I27)</f>
        <v>0</v>
      </c>
      <c r="J23" s="8">
        <f t="shared" si="4"/>
        <v>0</v>
      </c>
      <c r="K23" s="8">
        <f t="shared" si="4"/>
        <v>0</v>
      </c>
      <c r="L23" s="8">
        <f t="shared" si="4"/>
        <v>0</v>
      </c>
      <c r="M23" s="8">
        <f t="shared" si="4"/>
        <v>24.3</v>
      </c>
      <c r="N23" s="8">
        <f t="shared" si="4"/>
        <v>0</v>
      </c>
      <c r="O23" s="24">
        <v>2287</v>
      </c>
      <c r="P23" s="18"/>
    </row>
    <row r="24" spans="1:16" ht="33" x14ac:dyDescent="0.25">
      <c r="A24" s="20"/>
      <c r="B24" s="20"/>
      <c r="C24" s="20"/>
      <c r="D24" s="20"/>
      <c r="E24" s="20"/>
      <c r="F24" s="20"/>
      <c r="G24" s="7" t="s">
        <v>2</v>
      </c>
      <c r="H24" s="8">
        <f t="shared" si="1"/>
        <v>17.5</v>
      </c>
      <c r="I24" s="8">
        <v>0</v>
      </c>
      <c r="J24" s="8">
        <v>0</v>
      </c>
      <c r="K24" s="8">
        <v>0</v>
      </c>
      <c r="L24" s="8">
        <v>0</v>
      </c>
      <c r="M24" s="8">
        <v>17.5</v>
      </c>
      <c r="N24" s="8">
        <v>0</v>
      </c>
      <c r="O24" s="24"/>
      <c r="P24" s="18"/>
    </row>
    <row r="25" spans="1:16" ht="66" x14ac:dyDescent="0.25">
      <c r="A25" s="20"/>
      <c r="B25" s="20"/>
      <c r="C25" s="20"/>
      <c r="D25" s="20"/>
      <c r="E25" s="20"/>
      <c r="F25" s="20"/>
      <c r="G25" s="7" t="s">
        <v>3</v>
      </c>
      <c r="H25" s="8">
        <f>SUM(I25:N25)</f>
        <v>6.8</v>
      </c>
      <c r="I25" s="8">
        <v>0</v>
      </c>
      <c r="J25" s="8">
        <v>0</v>
      </c>
      <c r="K25" s="8">
        <v>0</v>
      </c>
      <c r="L25" s="8">
        <v>0</v>
      </c>
      <c r="M25" s="8">
        <v>6.8</v>
      </c>
      <c r="N25" s="8">
        <v>0</v>
      </c>
      <c r="O25" s="24"/>
      <c r="P25" s="18"/>
    </row>
    <row r="26" spans="1:16" ht="33" x14ac:dyDescent="0.25">
      <c r="A26" s="20"/>
      <c r="B26" s="20"/>
      <c r="C26" s="20"/>
      <c r="D26" s="20"/>
      <c r="E26" s="20"/>
      <c r="F26" s="20"/>
      <c r="G26" s="7" t="s">
        <v>4</v>
      </c>
      <c r="H26" s="8">
        <f t="shared" si="1"/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24"/>
      <c r="P26" s="18"/>
    </row>
    <row r="27" spans="1:16" ht="33" x14ac:dyDescent="0.25">
      <c r="A27" s="20"/>
      <c r="B27" s="20"/>
      <c r="C27" s="20"/>
      <c r="D27" s="20"/>
      <c r="E27" s="20"/>
      <c r="F27" s="20"/>
      <c r="G27" s="7" t="s">
        <v>5</v>
      </c>
      <c r="H27" s="8">
        <f t="shared" si="1"/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24"/>
      <c r="P27" s="18"/>
    </row>
    <row r="28" spans="1:16" ht="51" customHeight="1" x14ac:dyDescent="0.25">
      <c r="A28" s="20" t="s">
        <v>170</v>
      </c>
      <c r="B28" s="20" t="s">
        <v>162</v>
      </c>
      <c r="C28" s="20" t="s">
        <v>32</v>
      </c>
      <c r="D28" s="20">
        <v>2029</v>
      </c>
      <c r="E28" s="20" t="s">
        <v>164</v>
      </c>
      <c r="F28" s="20" t="s">
        <v>163</v>
      </c>
      <c r="G28" s="7" t="s">
        <v>1</v>
      </c>
      <c r="H28" s="8">
        <f>SUM(H29:H32)</f>
        <v>12.200000000000001</v>
      </c>
      <c r="I28" s="8">
        <f t="shared" ref="I28:N28" si="5">SUM(I29:I32)</f>
        <v>0</v>
      </c>
      <c r="J28" s="8">
        <f t="shared" si="5"/>
        <v>0</v>
      </c>
      <c r="K28" s="8">
        <f t="shared" si="5"/>
        <v>0</v>
      </c>
      <c r="L28" s="8">
        <f t="shared" si="5"/>
        <v>0</v>
      </c>
      <c r="M28" s="8">
        <f t="shared" si="5"/>
        <v>12.200000000000001</v>
      </c>
      <c r="N28" s="8">
        <f t="shared" si="5"/>
        <v>0</v>
      </c>
      <c r="O28" s="20">
        <v>431</v>
      </c>
      <c r="P28" s="18"/>
    </row>
    <row r="29" spans="1:16" ht="33" x14ac:dyDescent="0.25">
      <c r="A29" s="20"/>
      <c r="B29" s="20"/>
      <c r="C29" s="20"/>
      <c r="D29" s="20"/>
      <c r="E29" s="20"/>
      <c r="F29" s="20"/>
      <c r="G29" s="7" t="s">
        <v>2</v>
      </c>
      <c r="H29" s="8">
        <f t="shared" si="1"/>
        <v>8.8000000000000007</v>
      </c>
      <c r="I29" s="8">
        <v>0</v>
      </c>
      <c r="J29" s="8">
        <v>0</v>
      </c>
      <c r="K29" s="8">
        <v>0</v>
      </c>
      <c r="L29" s="8">
        <v>0</v>
      </c>
      <c r="M29" s="8">
        <v>8.8000000000000007</v>
      </c>
      <c r="N29" s="8">
        <v>0</v>
      </c>
      <c r="O29" s="20"/>
      <c r="P29" s="18"/>
    </row>
    <row r="30" spans="1:16" ht="66" x14ac:dyDescent="0.25">
      <c r="A30" s="20"/>
      <c r="B30" s="20"/>
      <c r="C30" s="20"/>
      <c r="D30" s="20"/>
      <c r="E30" s="20"/>
      <c r="F30" s="20"/>
      <c r="G30" s="7" t="s">
        <v>3</v>
      </c>
      <c r="H30" s="8">
        <f t="shared" si="1"/>
        <v>3.4</v>
      </c>
      <c r="I30" s="8">
        <v>0</v>
      </c>
      <c r="J30" s="8">
        <v>0</v>
      </c>
      <c r="K30" s="8">
        <v>0</v>
      </c>
      <c r="L30" s="8">
        <v>0</v>
      </c>
      <c r="M30" s="8">
        <v>3.4</v>
      </c>
      <c r="N30" s="8">
        <v>0</v>
      </c>
      <c r="O30" s="20"/>
      <c r="P30" s="18"/>
    </row>
    <row r="31" spans="1:16" ht="33" x14ac:dyDescent="0.25">
      <c r="A31" s="20"/>
      <c r="B31" s="20"/>
      <c r="C31" s="20"/>
      <c r="D31" s="20"/>
      <c r="E31" s="20"/>
      <c r="F31" s="20"/>
      <c r="G31" s="7" t="s">
        <v>4</v>
      </c>
      <c r="H31" s="8">
        <f t="shared" si="1"/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20"/>
      <c r="P31" s="18"/>
    </row>
    <row r="32" spans="1:16" ht="33" x14ac:dyDescent="0.25">
      <c r="A32" s="20"/>
      <c r="B32" s="20"/>
      <c r="C32" s="20"/>
      <c r="D32" s="20"/>
      <c r="E32" s="20"/>
      <c r="F32" s="20"/>
      <c r="G32" s="7" t="s">
        <v>5</v>
      </c>
      <c r="H32" s="8">
        <f t="shared" si="1"/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20"/>
      <c r="P32" s="18"/>
    </row>
    <row r="33" spans="1:16" ht="51" customHeight="1" x14ac:dyDescent="0.25">
      <c r="A33" s="20" t="s">
        <v>171</v>
      </c>
      <c r="B33" s="20" t="s">
        <v>162</v>
      </c>
      <c r="C33" s="20" t="s">
        <v>32</v>
      </c>
      <c r="D33" s="20">
        <v>2029</v>
      </c>
      <c r="E33" s="20" t="s">
        <v>164</v>
      </c>
      <c r="F33" s="20" t="s">
        <v>163</v>
      </c>
      <c r="G33" s="7" t="s">
        <v>1</v>
      </c>
      <c r="H33" s="8">
        <f>SUM(H34:H37)</f>
        <v>12.200000000000001</v>
      </c>
      <c r="I33" s="8">
        <f t="shared" ref="I33:N33" si="6">SUM(I34:I37)</f>
        <v>0</v>
      </c>
      <c r="J33" s="8">
        <f t="shared" si="6"/>
        <v>0</v>
      </c>
      <c r="K33" s="8">
        <f t="shared" si="6"/>
        <v>0</v>
      </c>
      <c r="L33" s="8">
        <f t="shared" si="6"/>
        <v>0</v>
      </c>
      <c r="M33" s="8">
        <f t="shared" si="6"/>
        <v>12.200000000000001</v>
      </c>
      <c r="N33" s="8">
        <f t="shared" si="6"/>
        <v>0</v>
      </c>
      <c r="O33" s="20">
        <v>188</v>
      </c>
      <c r="P33" s="18"/>
    </row>
    <row r="34" spans="1:16" ht="33" x14ac:dyDescent="0.25">
      <c r="A34" s="20"/>
      <c r="B34" s="20"/>
      <c r="C34" s="20"/>
      <c r="D34" s="20"/>
      <c r="E34" s="20"/>
      <c r="F34" s="20"/>
      <c r="G34" s="7" t="s">
        <v>2</v>
      </c>
      <c r="H34" s="8">
        <f t="shared" si="1"/>
        <v>8.8000000000000007</v>
      </c>
      <c r="I34" s="8">
        <v>0</v>
      </c>
      <c r="J34" s="8">
        <v>0</v>
      </c>
      <c r="K34" s="8">
        <v>0</v>
      </c>
      <c r="L34" s="8">
        <v>0</v>
      </c>
      <c r="M34" s="8">
        <v>8.8000000000000007</v>
      </c>
      <c r="N34" s="8">
        <v>0</v>
      </c>
      <c r="O34" s="20"/>
      <c r="P34" s="18"/>
    </row>
    <row r="35" spans="1:16" ht="66" x14ac:dyDescent="0.25">
      <c r="A35" s="20"/>
      <c r="B35" s="20"/>
      <c r="C35" s="20"/>
      <c r="D35" s="20"/>
      <c r="E35" s="20"/>
      <c r="F35" s="20"/>
      <c r="G35" s="7" t="s">
        <v>3</v>
      </c>
      <c r="H35" s="8">
        <f t="shared" si="1"/>
        <v>3.4</v>
      </c>
      <c r="I35" s="8">
        <v>0</v>
      </c>
      <c r="J35" s="8">
        <v>0</v>
      </c>
      <c r="K35" s="8">
        <v>0</v>
      </c>
      <c r="L35" s="8">
        <v>0</v>
      </c>
      <c r="M35" s="8">
        <v>3.4</v>
      </c>
      <c r="N35" s="8">
        <v>0</v>
      </c>
      <c r="O35" s="20"/>
      <c r="P35" s="18"/>
    </row>
    <row r="36" spans="1:16" ht="33" x14ac:dyDescent="0.25">
      <c r="A36" s="20"/>
      <c r="B36" s="20"/>
      <c r="C36" s="20"/>
      <c r="D36" s="20"/>
      <c r="E36" s="20"/>
      <c r="F36" s="20"/>
      <c r="G36" s="7" t="s">
        <v>4</v>
      </c>
      <c r="H36" s="8">
        <f t="shared" si="1"/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20"/>
      <c r="P36" s="18"/>
    </row>
    <row r="37" spans="1:16" ht="33" x14ac:dyDescent="0.25">
      <c r="A37" s="20"/>
      <c r="B37" s="20"/>
      <c r="C37" s="20"/>
      <c r="D37" s="20"/>
      <c r="E37" s="20"/>
      <c r="F37" s="20"/>
      <c r="G37" s="7" t="s">
        <v>5</v>
      </c>
      <c r="H37" s="8">
        <f t="shared" si="1"/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20"/>
      <c r="P37" s="18"/>
    </row>
    <row r="38" spans="1:16" ht="51" customHeight="1" x14ac:dyDescent="0.25">
      <c r="A38" s="20" t="s">
        <v>172</v>
      </c>
      <c r="B38" s="20" t="s">
        <v>162</v>
      </c>
      <c r="C38" s="20" t="s">
        <v>32</v>
      </c>
      <c r="D38" s="20">
        <v>2025</v>
      </c>
      <c r="E38" s="20" t="s">
        <v>173</v>
      </c>
      <c r="F38" s="20" t="s">
        <v>163</v>
      </c>
      <c r="G38" s="7" t="s">
        <v>1</v>
      </c>
      <c r="H38" s="8">
        <f>SUM(H39:H42)</f>
        <v>1285.9000000000001</v>
      </c>
      <c r="I38" s="8">
        <f t="shared" ref="I38:N38" si="7">SUM(I39:I42)</f>
        <v>15.2</v>
      </c>
      <c r="J38" s="8">
        <f t="shared" si="7"/>
        <v>0</v>
      </c>
      <c r="K38" s="8">
        <f t="shared" si="7"/>
        <v>600</v>
      </c>
      <c r="L38" s="8">
        <f t="shared" si="7"/>
        <v>670.7</v>
      </c>
      <c r="M38" s="8">
        <f t="shared" si="7"/>
        <v>0</v>
      </c>
      <c r="N38" s="8">
        <f t="shared" si="7"/>
        <v>0</v>
      </c>
      <c r="O38" s="20">
        <v>44618</v>
      </c>
      <c r="P38" s="18"/>
    </row>
    <row r="39" spans="1:16" ht="33" x14ac:dyDescent="0.25">
      <c r="A39" s="20"/>
      <c r="B39" s="20"/>
      <c r="C39" s="20"/>
      <c r="D39" s="20"/>
      <c r="E39" s="20"/>
      <c r="F39" s="20"/>
      <c r="G39" s="7" t="s">
        <v>2</v>
      </c>
      <c r="H39" s="8">
        <f t="shared" si="1"/>
        <v>914.9</v>
      </c>
      <c r="I39" s="8">
        <v>0</v>
      </c>
      <c r="J39" s="8">
        <v>0</v>
      </c>
      <c r="K39" s="8">
        <v>432</v>
      </c>
      <c r="L39" s="8">
        <v>482.9</v>
      </c>
      <c r="M39" s="8">
        <v>0</v>
      </c>
      <c r="N39" s="8">
        <v>0</v>
      </c>
      <c r="O39" s="20"/>
      <c r="P39" s="18"/>
    </row>
    <row r="40" spans="1:16" ht="66" x14ac:dyDescent="0.25">
      <c r="A40" s="20"/>
      <c r="B40" s="20"/>
      <c r="C40" s="20"/>
      <c r="D40" s="20"/>
      <c r="E40" s="20"/>
      <c r="F40" s="20"/>
      <c r="G40" s="7" t="s">
        <v>3</v>
      </c>
      <c r="H40" s="8">
        <f t="shared" si="1"/>
        <v>371</v>
      </c>
      <c r="I40" s="8">
        <v>15.2</v>
      </c>
      <c r="J40" s="8">
        <v>0</v>
      </c>
      <c r="K40" s="8">
        <v>168</v>
      </c>
      <c r="L40" s="8">
        <v>187.8</v>
      </c>
      <c r="M40" s="8">
        <v>0</v>
      </c>
      <c r="N40" s="8">
        <v>0</v>
      </c>
      <c r="O40" s="20"/>
      <c r="P40" s="18"/>
    </row>
    <row r="41" spans="1:16" ht="33" x14ac:dyDescent="0.25">
      <c r="A41" s="20"/>
      <c r="B41" s="20"/>
      <c r="C41" s="20"/>
      <c r="D41" s="20"/>
      <c r="E41" s="20"/>
      <c r="F41" s="20"/>
      <c r="G41" s="7" t="s">
        <v>4</v>
      </c>
      <c r="H41" s="8">
        <f t="shared" si="1"/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20"/>
      <c r="P41" s="18"/>
    </row>
    <row r="42" spans="1:16" ht="33" x14ac:dyDescent="0.25">
      <c r="A42" s="20"/>
      <c r="B42" s="20"/>
      <c r="C42" s="20"/>
      <c r="D42" s="20"/>
      <c r="E42" s="20"/>
      <c r="F42" s="20"/>
      <c r="G42" s="7" t="s">
        <v>5</v>
      </c>
      <c r="H42" s="8">
        <f t="shared" si="1"/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20"/>
      <c r="P42" s="18"/>
    </row>
    <row r="43" spans="1:16" ht="51" customHeight="1" x14ac:dyDescent="0.25">
      <c r="A43" s="20" t="s">
        <v>174</v>
      </c>
      <c r="B43" s="20" t="s">
        <v>162</v>
      </c>
      <c r="C43" s="20" t="s">
        <v>32</v>
      </c>
      <c r="D43" s="20" t="s">
        <v>94</v>
      </c>
      <c r="E43" s="20" t="s">
        <v>175</v>
      </c>
      <c r="F43" s="20" t="s">
        <v>163</v>
      </c>
      <c r="G43" s="7" t="s">
        <v>1</v>
      </c>
      <c r="H43" s="8">
        <f>SUM(H44:H47)</f>
        <v>305.10000000000002</v>
      </c>
      <c r="I43" s="8">
        <f t="shared" ref="I43:N43" si="8">SUM(I44:I47)</f>
        <v>0</v>
      </c>
      <c r="J43" s="8">
        <f t="shared" si="8"/>
        <v>0</v>
      </c>
      <c r="K43" s="8">
        <f t="shared" si="8"/>
        <v>0</v>
      </c>
      <c r="L43" s="8">
        <f t="shared" si="8"/>
        <v>0</v>
      </c>
      <c r="M43" s="8">
        <f t="shared" si="8"/>
        <v>150</v>
      </c>
      <c r="N43" s="8">
        <f t="shared" si="8"/>
        <v>155.1</v>
      </c>
      <c r="O43" s="24">
        <v>44618</v>
      </c>
      <c r="P43" s="18"/>
    </row>
    <row r="44" spans="1:16" ht="33" x14ac:dyDescent="0.25">
      <c r="A44" s="20"/>
      <c r="B44" s="20"/>
      <c r="C44" s="20"/>
      <c r="D44" s="20"/>
      <c r="E44" s="20"/>
      <c r="F44" s="20"/>
      <c r="G44" s="7" t="s">
        <v>2</v>
      </c>
      <c r="H44" s="8">
        <f t="shared" si="1"/>
        <v>219.7</v>
      </c>
      <c r="I44" s="8">
        <v>0</v>
      </c>
      <c r="J44" s="8">
        <v>0</v>
      </c>
      <c r="K44" s="8">
        <v>0</v>
      </c>
      <c r="L44" s="8">
        <v>0</v>
      </c>
      <c r="M44" s="8">
        <v>108</v>
      </c>
      <c r="N44" s="8">
        <v>111.7</v>
      </c>
      <c r="O44" s="24"/>
      <c r="P44" s="18"/>
    </row>
    <row r="45" spans="1:16" ht="66" x14ac:dyDescent="0.25">
      <c r="A45" s="20"/>
      <c r="B45" s="20"/>
      <c r="C45" s="20"/>
      <c r="D45" s="20"/>
      <c r="E45" s="20"/>
      <c r="F45" s="20"/>
      <c r="G45" s="7" t="s">
        <v>3</v>
      </c>
      <c r="H45" s="8">
        <f t="shared" si="1"/>
        <v>85.4</v>
      </c>
      <c r="I45" s="8">
        <v>0</v>
      </c>
      <c r="J45" s="8">
        <v>0</v>
      </c>
      <c r="K45" s="8">
        <v>0</v>
      </c>
      <c r="L45" s="8">
        <v>0</v>
      </c>
      <c r="M45" s="8">
        <v>42</v>
      </c>
      <c r="N45" s="8">
        <v>43.4</v>
      </c>
      <c r="O45" s="24"/>
      <c r="P45" s="18"/>
    </row>
    <row r="46" spans="1:16" ht="33" x14ac:dyDescent="0.25">
      <c r="A46" s="20"/>
      <c r="B46" s="20"/>
      <c r="C46" s="20"/>
      <c r="D46" s="20"/>
      <c r="E46" s="20"/>
      <c r="F46" s="20"/>
      <c r="G46" s="7" t="s">
        <v>4</v>
      </c>
      <c r="H46" s="8">
        <f t="shared" si="1"/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24"/>
      <c r="P46" s="18"/>
    </row>
    <row r="47" spans="1:16" ht="33" x14ac:dyDescent="0.25">
      <c r="A47" s="20"/>
      <c r="B47" s="20"/>
      <c r="C47" s="20"/>
      <c r="D47" s="20"/>
      <c r="E47" s="20"/>
      <c r="F47" s="20"/>
      <c r="G47" s="7" t="s">
        <v>5</v>
      </c>
      <c r="H47" s="8">
        <f t="shared" si="1"/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24"/>
      <c r="P47" s="18"/>
    </row>
    <row r="48" spans="1:16" ht="51" customHeight="1" x14ac:dyDescent="0.25">
      <c r="A48" s="20" t="s">
        <v>176</v>
      </c>
      <c r="B48" s="20" t="s">
        <v>162</v>
      </c>
      <c r="C48" s="20" t="s">
        <v>32</v>
      </c>
      <c r="D48" s="20">
        <v>2030</v>
      </c>
      <c r="E48" s="20" t="s">
        <v>177</v>
      </c>
      <c r="F48" s="20" t="s">
        <v>163</v>
      </c>
      <c r="G48" s="7" t="s">
        <v>1</v>
      </c>
      <c r="H48" s="8">
        <f>SUM(H49:H52)</f>
        <v>38.099999999999994</v>
      </c>
      <c r="I48" s="8">
        <f t="shared" ref="I48:N48" si="9">SUM(I49:I52)</f>
        <v>0</v>
      </c>
      <c r="J48" s="8">
        <f t="shared" si="9"/>
        <v>0</v>
      </c>
      <c r="K48" s="8">
        <f t="shared" si="9"/>
        <v>0</v>
      </c>
      <c r="L48" s="8">
        <f t="shared" si="9"/>
        <v>0</v>
      </c>
      <c r="M48" s="8">
        <f t="shared" si="9"/>
        <v>0</v>
      </c>
      <c r="N48" s="8">
        <f t="shared" si="9"/>
        <v>38.099999999999994</v>
      </c>
      <c r="O48" s="24">
        <v>44618</v>
      </c>
      <c r="P48" s="18"/>
    </row>
    <row r="49" spans="1:16" ht="33" x14ac:dyDescent="0.25">
      <c r="A49" s="20"/>
      <c r="B49" s="20"/>
      <c r="C49" s="20"/>
      <c r="D49" s="20"/>
      <c r="E49" s="20"/>
      <c r="F49" s="20"/>
      <c r="G49" s="7" t="s">
        <v>2</v>
      </c>
      <c r="H49" s="8">
        <f t="shared" si="1"/>
        <v>27.4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27.4</v>
      </c>
      <c r="O49" s="24"/>
      <c r="P49" s="18"/>
    </row>
    <row r="50" spans="1:16" ht="66" x14ac:dyDescent="0.25">
      <c r="A50" s="20"/>
      <c r="B50" s="20"/>
      <c r="C50" s="20"/>
      <c r="D50" s="20"/>
      <c r="E50" s="20"/>
      <c r="F50" s="20"/>
      <c r="G50" s="7" t="s">
        <v>3</v>
      </c>
      <c r="H50" s="8">
        <f t="shared" si="1"/>
        <v>10.7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10.7</v>
      </c>
      <c r="O50" s="24"/>
      <c r="P50" s="18"/>
    </row>
    <row r="51" spans="1:16" ht="33" x14ac:dyDescent="0.25">
      <c r="A51" s="20"/>
      <c r="B51" s="20"/>
      <c r="C51" s="20"/>
      <c r="D51" s="20"/>
      <c r="E51" s="20"/>
      <c r="F51" s="20"/>
      <c r="G51" s="7" t="s">
        <v>4</v>
      </c>
      <c r="H51" s="8">
        <f t="shared" si="1"/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24"/>
      <c r="P51" s="18"/>
    </row>
    <row r="52" spans="1:16" ht="33" x14ac:dyDescent="0.25">
      <c r="A52" s="20"/>
      <c r="B52" s="20"/>
      <c r="C52" s="20"/>
      <c r="D52" s="20"/>
      <c r="E52" s="20"/>
      <c r="F52" s="20"/>
      <c r="G52" s="7" t="s">
        <v>5</v>
      </c>
      <c r="H52" s="8">
        <f t="shared" si="1"/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24"/>
      <c r="P52" s="18"/>
    </row>
    <row r="53" spans="1:16" ht="66" x14ac:dyDescent="0.25">
      <c r="A53" s="18" t="s">
        <v>25</v>
      </c>
      <c r="B53" s="18"/>
      <c r="C53" s="18"/>
      <c r="D53" s="18"/>
      <c r="E53" s="18"/>
      <c r="F53" s="18"/>
      <c r="G53" s="9" t="s">
        <v>1</v>
      </c>
      <c r="H53" s="10">
        <f t="shared" ref="H53:N53" si="10">SUM(H54:H57)</f>
        <v>1747.1999999999998</v>
      </c>
      <c r="I53" s="10">
        <f t="shared" si="10"/>
        <v>65</v>
      </c>
      <c r="J53" s="10">
        <f t="shared" si="10"/>
        <v>0</v>
      </c>
      <c r="K53" s="10">
        <f t="shared" si="10"/>
        <v>600</v>
      </c>
      <c r="L53" s="10">
        <f t="shared" si="10"/>
        <v>678.09999999999991</v>
      </c>
      <c r="M53" s="10">
        <f t="shared" si="10"/>
        <v>210.9</v>
      </c>
      <c r="N53" s="10">
        <f t="shared" si="10"/>
        <v>193.2</v>
      </c>
      <c r="O53" s="27">
        <v>44618</v>
      </c>
      <c r="P53" s="18"/>
    </row>
    <row r="54" spans="1:16" ht="33" x14ac:dyDescent="0.25">
      <c r="A54" s="18"/>
      <c r="B54" s="18"/>
      <c r="C54" s="18"/>
      <c r="D54" s="18"/>
      <c r="E54" s="18"/>
      <c r="F54" s="18"/>
      <c r="G54" s="9" t="s">
        <v>2</v>
      </c>
      <c r="H54" s="10">
        <f t="shared" si="1"/>
        <v>1213.0999999999999</v>
      </c>
      <c r="I54" s="10">
        <f t="shared" ref="I54:N54" si="11">I9+I14+I19+I24+I29+I34+I39+I44+I49</f>
        <v>0</v>
      </c>
      <c r="J54" s="10">
        <f t="shared" si="11"/>
        <v>0</v>
      </c>
      <c r="K54" s="10">
        <f t="shared" si="11"/>
        <v>432</v>
      </c>
      <c r="L54" s="10">
        <f t="shared" si="11"/>
        <v>490.09999999999997</v>
      </c>
      <c r="M54" s="10">
        <f t="shared" si="11"/>
        <v>151.9</v>
      </c>
      <c r="N54" s="10">
        <f t="shared" si="11"/>
        <v>139.1</v>
      </c>
      <c r="O54" s="27"/>
      <c r="P54" s="18"/>
    </row>
    <row r="55" spans="1:16" ht="66" x14ac:dyDescent="0.25">
      <c r="A55" s="18"/>
      <c r="B55" s="18"/>
      <c r="C55" s="18"/>
      <c r="D55" s="18"/>
      <c r="E55" s="18"/>
      <c r="F55" s="18"/>
      <c r="G55" s="9" t="s">
        <v>3</v>
      </c>
      <c r="H55" s="10">
        <f>SUM(I55:N55)</f>
        <v>534.1</v>
      </c>
      <c r="I55" s="10">
        <f t="shared" ref="I55:N55" si="12">I10+I15+I20+I25+I30+I35+I40+I45+I50</f>
        <v>65</v>
      </c>
      <c r="J55" s="10">
        <f t="shared" si="12"/>
        <v>0</v>
      </c>
      <c r="K55" s="10">
        <f t="shared" si="12"/>
        <v>168</v>
      </c>
      <c r="L55" s="10">
        <f t="shared" si="12"/>
        <v>188</v>
      </c>
      <c r="M55" s="10">
        <f t="shared" si="12"/>
        <v>59</v>
      </c>
      <c r="N55" s="10">
        <f t="shared" si="12"/>
        <v>54.099999999999994</v>
      </c>
      <c r="O55" s="27"/>
      <c r="P55" s="18"/>
    </row>
    <row r="56" spans="1:16" ht="33" x14ac:dyDescent="0.25">
      <c r="A56" s="18"/>
      <c r="B56" s="18"/>
      <c r="C56" s="18"/>
      <c r="D56" s="18"/>
      <c r="E56" s="18"/>
      <c r="F56" s="18"/>
      <c r="G56" s="9" t="s">
        <v>4</v>
      </c>
      <c r="H56" s="10">
        <f t="shared" si="1"/>
        <v>0</v>
      </c>
      <c r="I56" s="10">
        <f t="shared" ref="I56:N56" si="13">I11+I16+I21+I26+I31+I36+I41+I46+I51</f>
        <v>0</v>
      </c>
      <c r="J56" s="10">
        <f t="shared" si="13"/>
        <v>0</v>
      </c>
      <c r="K56" s="10">
        <f t="shared" si="13"/>
        <v>0</v>
      </c>
      <c r="L56" s="10">
        <f t="shared" si="13"/>
        <v>0</v>
      </c>
      <c r="M56" s="10">
        <f t="shared" si="13"/>
        <v>0</v>
      </c>
      <c r="N56" s="10">
        <f t="shared" si="13"/>
        <v>0</v>
      </c>
      <c r="O56" s="27"/>
      <c r="P56" s="18"/>
    </row>
    <row r="57" spans="1:16" ht="33" x14ac:dyDescent="0.25">
      <c r="A57" s="18"/>
      <c r="B57" s="18"/>
      <c r="C57" s="18"/>
      <c r="D57" s="18"/>
      <c r="E57" s="18"/>
      <c r="F57" s="18"/>
      <c r="G57" s="9" t="s">
        <v>5</v>
      </c>
      <c r="H57" s="10">
        <f t="shared" si="1"/>
        <v>0</v>
      </c>
      <c r="I57" s="10">
        <f t="shared" ref="I57:N57" si="14">I12+I17+I22+I27+I32+I37+I42+I47+I52</f>
        <v>0</v>
      </c>
      <c r="J57" s="10">
        <f t="shared" si="14"/>
        <v>0</v>
      </c>
      <c r="K57" s="10">
        <f t="shared" si="14"/>
        <v>0</v>
      </c>
      <c r="L57" s="10">
        <f t="shared" si="14"/>
        <v>0</v>
      </c>
      <c r="M57" s="10">
        <f t="shared" si="14"/>
        <v>0</v>
      </c>
      <c r="N57" s="10">
        <f t="shared" si="14"/>
        <v>0</v>
      </c>
      <c r="O57" s="27"/>
      <c r="P57" s="18"/>
    </row>
  </sheetData>
  <mergeCells count="86">
    <mergeCell ref="A2:P2"/>
    <mergeCell ref="O48:O52"/>
    <mergeCell ref="P48:P52"/>
    <mergeCell ref="A53:F57"/>
    <mergeCell ref="O53:O57"/>
    <mergeCell ref="P53:P57"/>
    <mergeCell ref="A48:A52"/>
    <mergeCell ref="B48:B52"/>
    <mergeCell ref="C48:C52"/>
    <mergeCell ref="D48:D52"/>
    <mergeCell ref="E48:E52"/>
    <mergeCell ref="F48:F52"/>
    <mergeCell ref="O38:O42"/>
    <mergeCell ref="P38:P42"/>
    <mergeCell ref="A43:A47"/>
    <mergeCell ref="B43:B47"/>
    <mergeCell ref="C43:C47"/>
    <mergeCell ref="D43:D47"/>
    <mergeCell ref="E43:E47"/>
    <mergeCell ref="F43:F47"/>
    <mergeCell ref="O43:O47"/>
    <mergeCell ref="P43:P47"/>
    <mergeCell ref="A38:A42"/>
    <mergeCell ref="B38:B42"/>
    <mergeCell ref="C38:C42"/>
    <mergeCell ref="D38:D42"/>
    <mergeCell ref="E38:E42"/>
    <mergeCell ref="F38:F42"/>
    <mergeCell ref="O28:O32"/>
    <mergeCell ref="P28:P32"/>
    <mergeCell ref="A33:A37"/>
    <mergeCell ref="B33:B37"/>
    <mergeCell ref="C33:C37"/>
    <mergeCell ref="D33:D37"/>
    <mergeCell ref="E33:E37"/>
    <mergeCell ref="F33:F37"/>
    <mergeCell ref="O33:O37"/>
    <mergeCell ref="P33:P37"/>
    <mergeCell ref="A28:A32"/>
    <mergeCell ref="B28:B32"/>
    <mergeCell ref="C28:C32"/>
    <mergeCell ref="D28:D32"/>
    <mergeCell ref="E28:E32"/>
    <mergeCell ref="F28:F32"/>
    <mergeCell ref="O18:O22"/>
    <mergeCell ref="P18:P22"/>
    <mergeCell ref="A23:A27"/>
    <mergeCell ref="B23:B27"/>
    <mergeCell ref="C23:C27"/>
    <mergeCell ref="D23:D27"/>
    <mergeCell ref="E23:E27"/>
    <mergeCell ref="F23:F27"/>
    <mergeCell ref="O23:O27"/>
    <mergeCell ref="P23:P27"/>
    <mergeCell ref="A18:A22"/>
    <mergeCell ref="B18:B22"/>
    <mergeCell ref="C18:C22"/>
    <mergeCell ref="D18:D22"/>
    <mergeCell ref="E18:E22"/>
    <mergeCell ref="F18:F22"/>
    <mergeCell ref="O8:O12"/>
    <mergeCell ref="P8:P12"/>
    <mergeCell ref="A13:A17"/>
    <mergeCell ref="B13:B17"/>
    <mergeCell ref="C13:C17"/>
    <mergeCell ref="D13:D17"/>
    <mergeCell ref="E13:E17"/>
    <mergeCell ref="F13:F17"/>
    <mergeCell ref="O13:O17"/>
    <mergeCell ref="P13:P17"/>
    <mergeCell ref="A8:A12"/>
    <mergeCell ref="B8:B12"/>
    <mergeCell ref="C8:C12"/>
    <mergeCell ref="D8:D12"/>
    <mergeCell ref="E8:E12"/>
    <mergeCell ref="F8:F12"/>
    <mergeCell ref="A7:P7"/>
    <mergeCell ref="G4:N4"/>
    <mergeCell ref="O4:O5"/>
    <mergeCell ref="P4:P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66"/>
  <sheetViews>
    <sheetView zoomScale="80" zoomScaleNormal="80" workbookViewId="0">
      <selection activeCell="L13" sqref="L13"/>
    </sheetView>
  </sheetViews>
  <sheetFormatPr defaultRowHeight="15" x14ac:dyDescent="0.25"/>
  <cols>
    <col min="1" max="1" width="23.42578125" style="1" customWidth="1"/>
    <col min="2" max="2" width="14" style="1" customWidth="1"/>
    <col min="3" max="3" width="16.85546875" style="1" customWidth="1"/>
    <col min="4" max="4" width="9.85546875" style="1" customWidth="1"/>
    <col min="5" max="5" width="9.140625" style="1"/>
    <col min="6" max="6" width="20.42578125" style="1" customWidth="1"/>
    <col min="7" max="7" width="20.85546875" style="1" customWidth="1"/>
    <col min="8" max="9" width="12.140625" style="1" customWidth="1"/>
    <col min="10" max="10" width="18.85546875" style="1" customWidth="1"/>
    <col min="11" max="14" width="12.140625" style="1" customWidth="1"/>
    <col min="15" max="15" width="13.42578125" style="1" customWidth="1"/>
    <col min="16" max="16" width="20.7109375" style="1" customWidth="1"/>
    <col min="17" max="16384" width="9.140625" style="1"/>
  </cols>
  <sheetData>
    <row r="2" spans="1:16" ht="27.75" x14ac:dyDescent="0.4">
      <c r="A2" s="38" t="s">
        <v>385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4" spans="1:16" ht="54.75" customHeight="1" x14ac:dyDescent="0.25">
      <c r="A4" s="20" t="s">
        <v>7</v>
      </c>
      <c r="B4" s="20" t="s">
        <v>8</v>
      </c>
      <c r="C4" s="20" t="s">
        <v>9</v>
      </c>
      <c r="D4" s="20" t="s">
        <v>10</v>
      </c>
      <c r="E4" s="20" t="s">
        <v>11</v>
      </c>
      <c r="F4" s="20" t="s">
        <v>12</v>
      </c>
      <c r="G4" s="20" t="s">
        <v>13</v>
      </c>
      <c r="H4" s="20"/>
      <c r="I4" s="20"/>
      <c r="J4" s="20"/>
      <c r="K4" s="20"/>
      <c r="L4" s="20"/>
      <c r="M4" s="20"/>
      <c r="N4" s="20"/>
      <c r="O4" s="20" t="s">
        <v>14</v>
      </c>
      <c r="P4" s="20" t="s">
        <v>15</v>
      </c>
    </row>
    <row r="5" spans="1:16" ht="49.5" x14ac:dyDescent="0.25">
      <c r="A5" s="20"/>
      <c r="B5" s="20"/>
      <c r="C5" s="20"/>
      <c r="D5" s="20"/>
      <c r="E5" s="20"/>
      <c r="F5" s="20"/>
      <c r="G5" s="7" t="s">
        <v>16</v>
      </c>
      <c r="H5" s="7" t="s">
        <v>17</v>
      </c>
      <c r="I5" s="7">
        <v>2025</v>
      </c>
      <c r="J5" s="7">
        <v>2026</v>
      </c>
      <c r="K5" s="7">
        <v>2027</v>
      </c>
      <c r="L5" s="7">
        <v>2028</v>
      </c>
      <c r="M5" s="7">
        <v>2029</v>
      </c>
      <c r="N5" s="7">
        <v>2030</v>
      </c>
      <c r="O5" s="20"/>
      <c r="P5" s="20"/>
    </row>
    <row r="6" spans="1:16" ht="16.5" x14ac:dyDescent="0.25">
      <c r="A6" s="25" t="s">
        <v>32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</row>
    <row r="7" spans="1:16" ht="49.5" x14ac:dyDescent="0.25">
      <c r="A7" s="20" t="s">
        <v>181</v>
      </c>
      <c r="B7" s="20" t="s">
        <v>20</v>
      </c>
      <c r="C7" s="20" t="s">
        <v>32</v>
      </c>
      <c r="D7" s="20">
        <v>2026</v>
      </c>
      <c r="E7" s="20" t="s">
        <v>20</v>
      </c>
      <c r="F7" s="20" t="s">
        <v>179</v>
      </c>
      <c r="G7" s="7" t="s">
        <v>1</v>
      </c>
      <c r="H7" s="8">
        <f>SUM(H8:H11)</f>
        <v>11.5</v>
      </c>
      <c r="I7" s="8">
        <f t="shared" ref="I7:N7" si="0">SUM(I8:I11)</f>
        <v>0</v>
      </c>
      <c r="J7" s="8">
        <f t="shared" si="0"/>
        <v>11.5</v>
      </c>
      <c r="K7" s="8">
        <f t="shared" si="0"/>
        <v>0</v>
      </c>
      <c r="L7" s="8">
        <f t="shared" si="0"/>
        <v>0</v>
      </c>
      <c r="M7" s="8">
        <f t="shared" si="0"/>
        <v>0</v>
      </c>
      <c r="N7" s="8">
        <f t="shared" si="0"/>
        <v>0</v>
      </c>
      <c r="O7" s="20"/>
      <c r="P7" s="18"/>
    </row>
    <row r="8" spans="1:16" ht="33" x14ac:dyDescent="0.25">
      <c r="A8" s="20"/>
      <c r="B8" s="20"/>
      <c r="C8" s="20"/>
      <c r="D8" s="20"/>
      <c r="E8" s="20"/>
      <c r="F8" s="20"/>
      <c r="G8" s="7" t="s">
        <v>28</v>
      </c>
      <c r="H8" s="8">
        <f>SUM(I8:N8)</f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20"/>
      <c r="P8" s="18"/>
    </row>
    <row r="9" spans="1:16" ht="66" x14ac:dyDescent="0.25">
      <c r="A9" s="20"/>
      <c r="B9" s="20"/>
      <c r="C9" s="20"/>
      <c r="D9" s="20"/>
      <c r="E9" s="20"/>
      <c r="F9" s="20"/>
      <c r="G9" s="7" t="s">
        <v>3</v>
      </c>
      <c r="H9" s="8">
        <f t="shared" ref="H9:H66" si="1">SUM(I9:N9)</f>
        <v>10.7</v>
      </c>
      <c r="I9" s="8">
        <v>0</v>
      </c>
      <c r="J9" s="8">
        <v>10.7</v>
      </c>
      <c r="K9" s="8">
        <v>0</v>
      </c>
      <c r="L9" s="8">
        <v>0</v>
      </c>
      <c r="M9" s="8">
        <v>0</v>
      </c>
      <c r="N9" s="8">
        <v>0</v>
      </c>
      <c r="O9" s="20"/>
      <c r="P9" s="18"/>
    </row>
    <row r="10" spans="1:16" ht="16.5" x14ac:dyDescent="0.25">
      <c r="A10" s="20"/>
      <c r="B10" s="20"/>
      <c r="C10" s="20"/>
      <c r="D10" s="20"/>
      <c r="E10" s="20"/>
      <c r="F10" s="20"/>
      <c r="G10" s="7" t="s">
        <v>4</v>
      </c>
      <c r="H10" s="8">
        <f t="shared" si="1"/>
        <v>0.8</v>
      </c>
      <c r="I10" s="8">
        <v>0</v>
      </c>
      <c r="J10" s="8">
        <v>0.8</v>
      </c>
      <c r="K10" s="8">
        <v>0</v>
      </c>
      <c r="L10" s="8">
        <v>0</v>
      </c>
      <c r="M10" s="8">
        <v>0</v>
      </c>
      <c r="N10" s="8">
        <v>0</v>
      </c>
      <c r="O10" s="20"/>
      <c r="P10" s="18"/>
    </row>
    <row r="11" spans="1:16" ht="33" x14ac:dyDescent="0.25">
      <c r="A11" s="20"/>
      <c r="B11" s="20"/>
      <c r="C11" s="20"/>
      <c r="D11" s="20"/>
      <c r="E11" s="20"/>
      <c r="F11" s="20"/>
      <c r="G11" s="7" t="s">
        <v>5</v>
      </c>
      <c r="H11" s="8">
        <f t="shared" si="1"/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20"/>
      <c r="P11" s="18"/>
    </row>
    <row r="12" spans="1:16" ht="49.5" x14ac:dyDescent="0.25">
      <c r="A12" s="20" t="s">
        <v>178</v>
      </c>
      <c r="B12" s="20" t="s">
        <v>20</v>
      </c>
      <c r="C12" s="20" t="s">
        <v>32</v>
      </c>
      <c r="D12" s="20">
        <v>2026</v>
      </c>
      <c r="E12" s="20" t="s">
        <v>20</v>
      </c>
      <c r="F12" s="20" t="s">
        <v>179</v>
      </c>
      <c r="G12" s="7" t="s">
        <v>1</v>
      </c>
      <c r="H12" s="8">
        <f>SUM(H13:H16)</f>
        <v>135.1</v>
      </c>
      <c r="I12" s="8">
        <f t="shared" ref="I12:N12" si="2">SUM(I13:I16)</f>
        <v>0</v>
      </c>
      <c r="J12" s="8">
        <f t="shared" si="2"/>
        <v>135.1</v>
      </c>
      <c r="K12" s="8">
        <f t="shared" si="2"/>
        <v>0</v>
      </c>
      <c r="L12" s="8">
        <f t="shared" si="2"/>
        <v>0</v>
      </c>
      <c r="M12" s="8">
        <f t="shared" si="2"/>
        <v>0</v>
      </c>
      <c r="N12" s="8">
        <f t="shared" si="2"/>
        <v>0</v>
      </c>
      <c r="O12" s="20"/>
      <c r="P12" s="18"/>
    </row>
    <row r="13" spans="1:16" ht="33" x14ac:dyDescent="0.25">
      <c r="A13" s="20"/>
      <c r="B13" s="20"/>
      <c r="C13" s="20"/>
      <c r="D13" s="20"/>
      <c r="E13" s="20"/>
      <c r="F13" s="20"/>
      <c r="G13" s="7" t="s">
        <v>29</v>
      </c>
      <c r="H13" s="8">
        <f t="shared" si="1"/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20"/>
      <c r="P13" s="18"/>
    </row>
    <row r="14" spans="1:16" ht="66" x14ac:dyDescent="0.25">
      <c r="A14" s="20"/>
      <c r="B14" s="20"/>
      <c r="C14" s="20"/>
      <c r="D14" s="20"/>
      <c r="E14" s="20"/>
      <c r="F14" s="20"/>
      <c r="G14" s="7" t="s">
        <v>3</v>
      </c>
      <c r="H14" s="8">
        <f t="shared" si="1"/>
        <v>125.6</v>
      </c>
      <c r="I14" s="8">
        <v>0</v>
      </c>
      <c r="J14" s="8">
        <v>125.6</v>
      </c>
      <c r="K14" s="8">
        <v>0</v>
      </c>
      <c r="L14" s="8">
        <v>0</v>
      </c>
      <c r="M14" s="8">
        <v>0</v>
      </c>
      <c r="N14" s="8">
        <v>0</v>
      </c>
      <c r="O14" s="20"/>
      <c r="P14" s="18"/>
    </row>
    <row r="15" spans="1:16" ht="16.5" x14ac:dyDescent="0.25">
      <c r="A15" s="20"/>
      <c r="B15" s="20"/>
      <c r="C15" s="20"/>
      <c r="D15" s="20"/>
      <c r="E15" s="20"/>
      <c r="F15" s="20"/>
      <c r="G15" s="7" t="s">
        <v>4</v>
      </c>
      <c r="H15" s="8">
        <f t="shared" si="1"/>
        <v>9.5</v>
      </c>
      <c r="I15" s="8">
        <v>0</v>
      </c>
      <c r="J15" s="8">
        <v>9.5</v>
      </c>
      <c r="K15" s="8">
        <v>0</v>
      </c>
      <c r="L15" s="8">
        <v>0</v>
      </c>
      <c r="M15" s="8">
        <v>0</v>
      </c>
      <c r="N15" s="8">
        <v>0</v>
      </c>
      <c r="O15" s="20"/>
      <c r="P15" s="18"/>
    </row>
    <row r="16" spans="1:16" ht="33" x14ac:dyDescent="0.25">
      <c r="A16" s="20"/>
      <c r="B16" s="20"/>
      <c r="C16" s="20"/>
      <c r="D16" s="20"/>
      <c r="E16" s="20"/>
      <c r="F16" s="20"/>
      <c r="G16" s="7" t="s">
        <v>5</v>
      </c>
      <c r="H16" s="8">
        <f t="shared" si="1"/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20"/>
      <c r="P16" s="18"/>
    </row>
    <row r="17" spans="1:16" ht="49.5" x14ac:dyDescent="0.25">
      <c r="A17" s="20" t="s">
        <v>180</v>
      </c>
      <c r="B17" s="20" t="s">
        <v>20</v>
      </c>
      <c r="C17" s="20" t="s">
        <v>32</v>
      </c>
      <c r="D17" s="20">
        <v>2026</v>
      </c>
      <c r="E17" s="20" t="s">
        <v>20</v>
      </c>
      <c r="F17" s="20" t="s">
        <v>179</v>
      </c>
      <c r="G17" s="7" t="s">
        <v>1</v>
      </c>
      <c r="H17" s="8">
        <f>SUM(H18:H21)</f>
        <v>135.1</v>
      </c>
      <c r="I17" s="8">
        <f t="shared" ref="I17:N17" si="3">SUM(I18:I21)</f>
        <v>0</v>
      </c>
      <c r="J17" s="8">
        <f t="shared" si="3"/>
        <v>135.1</v>
      </c>
      <c r="K17" s="8">
        <f t="shared" si="3"/>
        <v>0</v>
      </c>
      <c r="L17" s="8">
        <f t="shared" si="3"/>
        <v>0</v>
      </c>
      <c r="M17" s="8">
        <f t="shared" si="3"/>
        <v>0</v>
      </c>
      <c r="N17" s="8">
        <f t="shared" si="3"/>
        <v>0</v>
      </c>
      <c r="O17" s="20"/>
      <c r="P17" s="18"/>
    </row>
    <row r="18" spans="1:16" ht="33" x14ac:dyDescent="0.25">
      <c r="A18" s="20"/>
      <c r="B18" s="20"/>
      <c r="C18" s="20"/>
      <c r="D18" s="20"/>
      <c r="E18" s="20"/>
      <c r="F18" s="20"/>
      <c r="G18" s="7" t="s">
        <v>29</v>
      </c>
      <c r="H18" s="8">
        <f t="shared" si="1"/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20"/>
      <c r="P18" s="18"/>
    </row>
    <row r="19" spans="1:16" ht="66" x14ac:dyDescent="0.25">
      <c r="A19" s="20"/>
      <c r="B19" s="20"/>
      <c r="C19" s="20"/>
      <c r="D19" s="20"/>
      <c r="E19" s="20"/>
      <c r="F19" s="20"/>
      <c r="G19" s="7" t="s">
        <v>3</v>
      </c>
      <c r="H19" s="8">
        <f t="shared" si="1"/>
        <v>125.6</v>
      </c>
      <c r="I19" s="8">
        <v>0</v>
      </c>
      <c r="J19" s="8">
        <v>125.6</v>
      </c>
      <c r="K19" s="8">
        <v>0</v>
      </c>
      <c r="L19" s="8">
        <v>0</v>
      </c>
      <c r="M19" s="8">
        <v>0</v>
      </c>
      <c r="N19" s="8">
        <v>0</v>
      </c>
      <c r="O19" s="20"/>
      <c r="P19" s="18"/>
    </row>
    <row r="20" spans="1:16" ht="16.5" x14ac:dyDescent="0.25">
      <c r="A20" s="20"/>
      <c r="B20" s="20"/>
      <c r="C20" s="20"/>
      <c r="D20" s="20"/>
      <c r="E20" s="20"/>
      <c r="F20" s="20"/>
      <c r="G20" s="7" t="s">
        <v>4</v>
      </c>
      <c r="H20" s="8">
        <f t="shared" si="1"/>
        <v>9.5</v>
      </c>
      <c r="I20" s="8">
        <v>0</v>
      </c>
      <c r="J20" s="8">
        <v>9.5</v>
      </c>
      <c r="K20" s="8">
        <v>0</v>
      </c>
      <c r="L20" s="8">
        <v>0</v>
      </c>
      <c r="M20" s="8">
        <v>0</v>
      </c>
      <c r="N20" s="8">
        <v>0</v>
      </c>
      <c r="O20" s="20"/>
      <c r="P20" s="18"/>
    </row>
    <row r="21" spans="1:16" ht="33" x14ac:dyDescent="0.25">
      <c r="A21" s="20"/>
      <c r="B21" s="20"/>
      <c r="C21" s="20"/>
      <c r="D21" s="20"/>
      <c r="E21" s="20"/>
      <c r="F21" s="20"/>
      <c r="G21" s="7" t="s">
        <v>5</v>
      </c>
      <c r="H21" s="8">
        <f t="shared" si="1"/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20"/>
      <c r="P21" s="18"/>
    </row>
    <row r="22" spans="1:16" ht="49.5" x14ac:dyDescent="0.25">
      <c r="A22" s="20" t="s">
        <v>182</v>
      </c>
      <c r="B22" s="20" t="s">
        <v>20</v>
      </c>
      <c r="C22" s="20" t="s">
        <v>32</v>
      </c>
      <c r="D22" s="20">
        <v>2027</v>
      </c>
      <c r="E22" s="20" t="s">
        <v>20</v>
      </c>
      <c r="F22" s="20" t="s">
        <v>179</v>
      </c>
      <c r="G22" s="7" t="s">
        <v>1</v>
      </c>
      <c r="H22" s="8">
        <f>SUM(H23:H26)</f>
        <v>7.6</v>
      </c>
      <c r="I22" s="8">
        <f t="shared" ref="I22:N22" si="4">SUM(I23:I26)</f>
        <v>0</v>
      </c>
      <c r="J22" s="8">
        <f t="shared" si="4"/>
        <v>0</v>
      </c>
      <c r="K22" s="8">
        <f t="shared" si="4"/>
        <v>7.6</v>
      </c>
      <c r="L22" s="8">
        <f t="shared" si="4"/>
        <v>0</v>
      </c>
      <c r="M22" s="8">
        <f t="shared" si="4"/>
        <v>0</v>
      </c>
      <c r="N22" s="8">
        <f t="shared" si="4"/>
        <v>0</v>
      </c>
      <c r="O22" s="20"/>
      <c r="P22" s="20"/>
    </row>
    <row r="23" spans="1:16" ht="33" x14ac:dyDescent="0.25">
      <c r="A23" s="20"/>
      <c r="B23" s="20"/>
      <c r="C23" s="20"/>
      <c r="D23" s="20"/>
      <c r="E23" s="20"/>
      <c r="F23" s="20"/>
      <c r="G23" s="7" t="s">
        <v>28</v>
      </c>
      <c r="H23" s="8">
        <f t="shared" si="1"/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20"/>
      <c r="P23" s="20"/>
    </row>
    <row r="24" spans="1:16" ht="66" x14ac:dyDescent="0.25">
      <c r="A24" s="20"/>
      <c r="B24" s="20"/>
      <c r="C24" s="20"/>
      <c r="D24" s="20"/>
      <c r="E24" s="20"/>
      <c r="F24" s="20"/>
      <c r="G24" s="7" t="s">
        <v>3</v>
      </c>
      <c r="H24" s="8">
        <f t="shared" si="1"/>
        <v>7.1</v>
      </c>
      <c r="I24" s="8">
        <v>0</v>
      </c>
      <c r="J24" s="8">
        <v>0</v>
      </c>
      <c r="K24" s="8">
        <v>7.1</v>
      </c>
      <c r="L24" s="8">
        <v>0</v>
      </c>
      <c r="M24" s="8">
        <v>0</v>
      </c>
      <c r="N24" s="8">
        <v>0</v>
      </c>
      <c r="O24" s="20"/>
      <c r="P24" s="20"/>
    </row>
    <row r="25" spans="1:16" ht="16.5" x14ac:dyDescent="0.25">
      <c r="A25" s="20"/>
      <c r="B25" s="20"/>
      <c r="C25" s="20"/>
      <c r="D25" s="20"/>
      <c r="E25" s="20"/>
      <c r="F25" s="20"/>
      <c r="G25" s="7" t="s">
        <v>4</v>
      </c>
      <c r="H25" s="8">
        <f t="shared" si="1"/>
        <v>0.5</v>
      </c>
      <c r="I25" s="8">
        <v>0</v>
      </c>
      <c r="J25" s="8">
        <v>0</v>
      </c>
      <c r="K25" s="8">
        <v>0.5</v>
      </c>
      <c r="L25" s="8">
        <v>0</v>
      </c>
      <c r="M25" s="8">
        <v>0</v>
      </c>
      <c r="N25" s="8">
        <v>0</v>
      </c>
      <c r="O25" s="20"/>
      <c r="P25" s="20"/>
    </row>
    <row r="26" spans="1:16" ht="33" x14ac:dyDescent="0.25">
      <c r="A26" s="20"/>
      <c r="B26" s="20"/>
      <c r="C26" s="20"/>
      <c r="D26" s="20"/>
      <c r="E26" s="20"/>
      <c r="F26" s="20"/>
      <c r="G26" s="7" t="s">
        <v>5</v>
      </c>
      <c r="H26" s="8">
        <f t="shared" si="1"/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20"/>
      <c r="P26" s="20"/>
    </row>
    <row r="27" spans="1:16" ht="49.5" x14ac:dyDescent="0.25">
      <c r="A27" s="20" t="s">
        <v>183</v>
      </c>
      <c r="B27" s="20" t="s">
        <v>20</v>
      </c>
      <c r="C27" s="20" t="s">
        <v>32</v>
      </c>
      <c r="D27" s="20">
        <v>2028</v>
      </c>
      <c r="E27" s="20" t="s">
        <v>20</v>
      </c>
      <c r="F27" s="20" t="s">
        <v>179</v>
      </c>
      <c r="G27" s="7" t="s">
        <v>1</v>
      </c>
      <c r="H27" s="8">
        <f>SUM(H28:H31)</f>
        <v>9.6</v>
      </c>
      <c r="I27" s="8">
        <f t="shared" ref="I27:N27" si="5">SUM(I28:I31)</f>
        <v>0</v>
      </c>
      <c r="J27" s="8">
        <f t="shared" si="5"/>
        <v>0</v>
      </c>
      <c r="K27" s="8">
        <f t="shared" si="5"/>
        <v>0</v>
      </c>
      <c r="L27" s="8">
        <f t="shared" si="5"/>
        <v>9.6</v>
      </c>
      <c r="M27" s="8">
        <f t="shared" si="5"/>
        <v>0</v>
      </c>
      <c r="N27" s="8">
        <f t="shared" si="5"/>
        <v>0</v>
      </c>
      <c r="O27" s="20"/>
      <c r="P27" s="20"/>
    </row>
    <row r="28" spans="1:16" ht="33" x14ac:dyDescent="0.25">
      <c r="A28" s="20"/>
      <c r="B28" s="20"/>
      <c r="C28" s="20"/>
      <c r="D28" s="20"/>
      <c r="E28" s="20"/>
      <c r="F28" s="20"/>
      <c r="G28" s="7" t="s">
        <v>28</v>
      </c>
      <c r="H28" s="8">
        <f t="shared" si="1"/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20"/>
      <c r="P28" s="20"/>
    </row>
    <row r="29" spans="1:16" ht="66" x14ac:dyDescent="0.25">
      <c r="A29" s="20"/>
      <c r="B29" s="20"/>
      <c r="C29" s="20"/>
      <c r="D29" s="20"/>
      <c r="E29" s="20"/>
      <c r="F29" s="20"/>
      <c r="G29" s="7" t="s">
        <v>3</v>
      </c>
      <c r="H29" s="8">
        <f t="shared" si="1"/>
        <v>8.9</v>
      </c>
      <c r="I29" s="8">
        <v>0</v>
      </c>
      <c r="J29" s="8">
        <v>0</v>
      </c>
      <c r="K29" s="8">
        <v>0</v>
      </c>
      <c r="L29" s="8">
        <v>8.9</v>
      </c>
      <c r="M29" s="8">
        <v>0</v>
      </c>
      <c r="N29" s="8">
        <v>0</v>
      </c>
      <c r="O29" s="20"/>
      <c r="P29" s="20"/>
    </row>
    <row r="30" spans="1:16" ht="16.5" x14ac:dyDescent="0.25">
      <c r="A30" s="20"/>
      <c r="B30" s="20"/>
      <c r="C30" s="20"/>
      <c r="D30" s="20"/>
      <c r="E30" s="20"/>
      <c r="F30" s="20"/>
      <c r="G30" s="7" t="s">
        <v>4</v>
      </c>
      <c r="H30" s="8">
        <f t="shared" si="1"/>
        <v>0.7</v>
      </c>
      <c r="I30" s="8">
        <v>0</v>
      </c>
      <c r="J30" s="8">
        <v>0</v>
      </c>
      <c r="K30" s="8">
        <v>0</v>
      </c>
      <c r="L30" s="8">
        <v>0.7</v>
      </c>
      <c r="M30" s="8">
        <v>0</v>
      </c>
      <c r="N30" s="8">
        <v>0</v>
      </c>
      <c r="O30" s="20"/>
      <c r="P30" s="20"/>
    </row>
    <row r="31" spans="1:16" ht="33" x14ac:dyDescent="0.25">
      <c r="A31" s="20"/>
      <c r="B31" s="20"/>
      <c r="C31" s="20"/>
      <c r="D31" s="20"/>
      <c r="E31" s="20"/>
      <c r="F31" s="20"/>
      <c r="G31" s="7" t="s">
        <v>5</v>
      </c>
      <c r="H31" s="8">
        <f t="shared" si="1"/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20"/>
      <c r="P31" s="20"/>
    </row>
    <row r="32" spans="1:16" ht="49.5" x14ac:dyDescent="0.25">
      <c r="A32" s="20" t="s">
        <v>184</v>
      </c>
      <c r="B32" s="20" t="s">
        <v>20</v>
      </c>
      <c r="C32" s="20" t="s">
        <v>32</v>
      </c>
      <c r="D32" s="20">
        <v>2025</v>
      </c>
      <c r="E32" s="20">
        <v>471</v>
      </c>
      <c r="F32" s="20" t="s">
        <v>185</v>
      </c>
      <c r="G32" s="7" t="s">
        <v>1</v>
      </c>
      <c r="H32" s="8">
        <f>SUM(H33:H36)</f>
        <v>75.8</v>
      </c>
      <c r="I32" s="8">
        <f t="shared" ref="I32:N32" si="6">SUM(I33:I36)</f>
        <v>75.8</v>
      </c>
      <c r="J32" s="8">
        <f t="shared" si="6"/>
        <v>0</v>
      </c>
      <c r="K32" s="8">
        <f t="shared" si="6"/>
        <v>0</v>
      </c>
      <c r="L32" s="8">
        <f t="shared" si="6"/>
        <v>0</v>
      </c>
      <c r="M32" s="8">
        <f t="shared" si="6"/>
        <v>0</v>
      </c>
      <c r="N32" s="8">
        <f t="shared" si="6"/>
        <v>0</v>
      </c>
      <c r="O32" s="20"/>
      <c r="P32" s="20" t="s">
        <v>186</v>
      </c>
    </row>
    <row r="33" spans="1:16" ht="33" x14ac:dyDescent="0.25">
      <c r="A33" s="20"/>
      <c r="B33" s="20"/>
      <c r="C33" s="20"/>
      <c r="D33" s="20"/>
      <c r="E33" s="20"/>
      <c r="F33" s="20"/>
      <c r="G33" s="7" t="s">
        <v>2</v>
      </c>
      <c r="H33" s="8">
        <f t="shared" si="1"/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20"/>
      <c r="P33" s="20"/>
    </row>
    <row r="34" spans="1:16" ht="66" x14ac:dyDescent="0.25">
      <c r="A34" s="20"/>
      <c r="B34" s="20"/>
      <c r="C34" s="20"/>
      <c r="D34" s="20"/>
      <c r="E34" s="20"/>
      <c r="F34" s="20"/>
      <c r="G34" s="7" t="s">
        <v>3</v>
      </c>
      <c r="H34" s="8">
        <f t="shared" si="1"/>
        <v>69</v>
      </c>
      <c r="I34" s="8">
        <v>69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20"/>
      <c r="P34" s="20"/>
    </row>
    <row r="35" spans="1:16" ht="16.5" x14ac:dyDescent="0.25">
      <c r="A35" s="20"/>
      <c r="B35" s="20"/>
      <c r="C35" s="20"/>
      <c r="D35" s="20"/>
      <c r="E35" s="20"/>
      <c r="F35" s="20"/>
      <c r="G35" s="7" t="s">
        <v>4</v>
      </c>
      <c r="H35" s="8">
        <f t="shared" si="1"/>
        <v>6.8</v>
      </c>
      <c r="I35" s="8">
        <v>6.8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20"/>
      <c r="P35" s="20"/>
    </row>
    <row r="36" spans="1:16" ht="33" x14ac:dyDescent="0.25">
      <c r="A36" s="20"/>
      <c r="B36" s="20"/>
      <c r="C36" s="20"/>
      <c r="D36" s="20"/>
      <c r="E36" s="20"/>
      <c r="F36" s="20"/>
      <c r="G36" s="7" t="s">
        <v>5</v>
      </c>
      <c r="H36" s="8">
        <f t="shared" si="1"/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20"/>
      <c r="P36" s="20"/>
    </row>
    <row r="37" spans="1:16" ht="24.75" customHeight="1" x14ac:dyDescent="0.25">
      <c r="A37" s="20" t="s">
        <v>340</v>
      </c>
      <c r="B37" s="20" t="s">
        <v>20</v>
      </c>
      <c r="C37" s="20" t="s">
        <v>32</v>
      </c>
      <c r="D37" s="20" t="s">
        <v>6</v>
      </c>
      <c r="E37" s="20">
        <v>490</v>
      </c>
      <c r="F37" s="20" t="s">
        <v>179</v>
      </c>
      <c r="G37" s="7" t="s">
        <v>1</v>
      </c>
      <c r="H37" s="8">
        <f>SUM(H38:H41)</f>
        <v>200</v>
      </c>
      <c r="I37" s="8">
        <f t="shared" ref="I37:N37" si="7">SUM(I38:I41)</f>
        <v>0</v>
      </c>
      <c r="J37" s="8">
        <f t="shared" si="7"/>
        <v>60</v>
      </c>
      <c r="K37" s="8">
        <f t="shared" si="7"/>
        <v>140</v>
      </c>
      <c r="L37" s="8">
        <f t="shared" si="7"/>
        <v>0</v>
      </c>
      <c r="M37" s="8">
        <f t="shared" si="7"/>
        <v>0</v>
      </c>
      <c r="N37" s="8">
        <f t="shared" si="7"/>
        <v>0</v>
      </c>
      <c r="O37" s="20"/>
      <c r="P37" s="20" t="s">
        <v>48</v>
      </c>
    </row>
    <row r="38" spans="1:16" ht="33" x14ac:dyDescent="0.25">
      <c r="A38" s="20"/>
      <c r="B38" s="20"/>
      <c r="C38" s="20"/>
      <c r="D38" s="20"/>
      <c r="E38" s="20"/>
      <c r="F38" s="20"/>
      <c r="G38" s="7" t="s">
        <v>2</v>
      </c>
      <c r="H38" s="8">
        <f t="shared" si="1"/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20"/>
      <c r="P38" s="20"/>
    </row>
    <row r="39" spans="1:16" ht="66" x14ac:dyDescent="0.25">
      <c r="A39" s="20"/>
      <c r="B39" s="20"/>
      <c r="C39" s="20"/>
      <c r="D39" s="20"/>
      <c r="E39" s="20"/>
      <c r="F39" s="20"/>
      <c r="G39" s="7" t="s">
        <v>3</v>
      </c>
      <c r="H39" s="8">
        <f t="shared" si="1"/>
        <v>186</v>
      </c>
      <c r="I39" s="8">
        <v>0</v>
      </c>
      <c r="J39" s="8">
        <v>55.8</v>
      </c>
      <c r="K39" s="8">
        <v>130.19999999999999</v>
      </c>
      <c r="L39" s="8">
        <v>0</v>
      </c>
      <c r="M39" s="8">
        <v>0</v>
      </c>
      <c r="N39" s="8">
        <v>0</v>
      </c>
      <c r="O39" s="20"/>
      <c r="P39" s="20"/>
    </row>
    <row r="40" spans="1:16" ht="16.5" x14ac:dyDescent="0.25">
      <c r="A40" s="20"/>
      <c r="B40" s="20"/>
      <c r="C40" s="20"/>
      <c r="D40" s="20"/>
      <c r="E40" s="20"/>
      <c r="F40" s="20"/>
      <c r="G40" s="7" t="s">
        <v>4</v>
      </c>
      <c r="H40" s="8">
        <f t="shared" si="1"/>
        <v>14</v>
      </c>
      <c r="I40" s="8">
        <v>0</v>
      </c>
      <c r="J40" s="8">
        <v>4.2</v>
      </c>
      <c r="K40" s="8">
        <v>9.8000000000000007</v>
      </c>
      <c r="L40" s="8">
        <v>0</v>
      </c>
      <c r="M40" s="8">
        <v>0</v>
      </c>
      <c r="N40" s="8">
        <v>0</v>
      </c>
      <c r="O40" s="20"/>
      <c r="P40" s="20"/>
    </row>
    <row r="41" spans="1:16" ht="33" x14ac:dyDescent="0.25">
      <c r="A41" s="20"/>
      <c r="B41" s="20"/>
      <c r="C41" s="20"/>
      <c r="D41" s="20"/>
      <c r="E41" s="20"/>
      <c r="F41" s="20"/>
      <c r="G41" s="7" t="s">
        <v>5</v>
      </c>
      <c r="H41" s="8">
        <f t="shared" si="1"/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20"/>
      <c r="P41" s="20"/>
    </row>
    <row r="42" spans="1:16" ht="49.5" x14ac:dyDescent="0.25">
      <c r="A42" s="20" t="s">
        <v>187</v>
      </c>
      <c r="B42" s="20" t="s">
        <v>20</v>
      </c>
      <c r="C42" s="20" t="s">
        <v>32</v>
      </c>
      <c r="D42" s="20" t="s">
        <v>75</v>
      </c>
      <c r="E42" s="20">
        <v>468</v>
      </c>
      <c r="F42" s="20" t="s">
        <v>153</v>
      </c>
      <c r="G42" s="7" t="s">
        <v>1</v>
      </c>
      <c r="H42" s="8">
        <f>SUM(H43:H46)</f>
        <v>120</v>
      </c>
      <c r="I42" s="8">
        <f t="shared" ref="I42:N42" si="8">SUM(I43:I46)</f>
        <v>0</v>
      </c>
      <c r="J42" s="8">
        <f t="shared" si="8"/>
        <v>0</v>
      </c>
      <c r="K42" s="8">
        <f t="shared" si="8"/>
        <v>0</v>
      </c>
      <c r="L42" s="8">
        <f t="shared" si="8"/>
        <v>120</v>
      </c>
      <c r="M42" s="8">
        <f t="shared" si="8"/>
        <v>0</v>
      </c>
      <c r="N42" s="8">
        <f t="shared" si="8"/>
        <v>0</v>
      </c>
      <c r="O42" s="20"/>
      <c r="P42" s="20" t="s">
        <v>48</v>
      </c>
    </row>
    <row r="43" spans="1:16" ht="33" x14ac:dyDescent="0.25">
      <c r="A43" s="20"/>
      <c r="B43" s="20"/>
      <c r="C43" s="20"/>
      <c r="D43" s="20"/>
      <c r="E43" s="20"/>
      <c r="F43" s="20"/>
      <c r="G43" s="7" t="s">
        <v>2</v>
      </c>
      <c r="H43" s="8">
        <f t="shared" si="1"/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20"/>
      <c r="P43" s="20"/>
    </row>
    <row r="44" spans="1:16" ht="66" x14ac:dyDescent="0.25">
      <c r="A44" s="20"/>
      <c r="B44" s="20"/>
      <c r="C44" s="20"/>
      <c r="D44" s="20"/>
      <c r="E44" s="20"/>
      <c r="F44" s="20"/>
      <c r="G44" s="7" t="s">
        <v>3</v>
      </c>
      <c r="H44" s="8">
        <f t="shared" si="1"/>
        <v>111.6</v>
      </c>
      <c r="I44" s="8">
        <v>0</v>
      </c>
      <c r="J44" s="8">
        <v>0</v>
      </c>
      <c r="K44" s="8">
        <v>0</v>
      </c>
      <c r="L44" s="8">
        <v>111.6</v>
      </c>
      <c r="M44" s="8">
        <v>0</v>
      </c>
      <c r="N44" s="8">
        <v>0</v>
      </c>
      <c r="O44" s="20"/>
      <c r="P44" s="20"/>
    </row>
    <row r="45" spans="1:16" ht="16.5" x14ac:dyDescent="0.25">
      <c r="A45" s="20"/>
      <c r="B45" s="20"/>
      <c r="C45" s="20"/>
      <c r="D45" s="20"/>
      <c r="E45" s="20"/>
      <c r="F45" s="20"/>
      <c r="G45" s="7" t="s">
        <v>4</v>
      </c>
      <c r="H45" s="8">
        <f t="shared" si="1"/>
        <v>8.4</v>
      </c>
      <c r="I45" s="8">
        <v>0</v>
      </c>
      <c r="J45" s="8">
        <v>0</v>
      </c>
      <c r="K45" s="8">
        <v>0</v>
      </c>
      <c r="L45" s="8">
        <v>8.4</v>
      </c>
      <c r="M45" s="8">
        <v>0</v>
      </c>
      <c r="N45" s="8">
        <v>0</v>
      </c>
      <c r="O45" s="20"/>
      <c r="P45" s="20"/>
    </row>
    <row r="46" spans="1:16" ht="33" x14ac:dyDescent="0.25">
      <c r="A46" s="20"/>
      <c r="B46" s="20"/>
      <c r="C46" s="20"/>
      <c r="D46" s="20"/>
      <c r="E46" s="20"/>
      <c r="F46" s="20"/>
      <c r="G46" s="7" t="s">
        <v>5</v>
      </c>
      <c r="H46" s="8">
        <f t="shared" si="1"/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20"/>
      <c r="P46" s="20"/>
    </row>
    <row r="47" spans="1:16" ht="49.5" x14ac:dyDescent="0.25">
      <c r="A47" s="20" t="s">
        <v>188</v>
      </c>
      <c r="B47" s="20" t="s">
        <v>20</v>
      </c>
      <c r="C47" s="20" t="s">
        <v>32</v>
      </c>
      <c r="D47" s="20" t="s">
        <v>22</v>
      </c>
      <c r="E47" s="20">
        <v>471</v>
      </c>
      <c r="F47" s="20" t="s">
        <v>153</v>
      </c>
      <c r="G47" s="7" t="s">
        <v>1</v>
      </c>
      <c r="H47" s="8">
        <f>SUM(H48:H51)</f>
        <v>40</v>
      </c>
      <c r="I47" s="8">
        <f t="shared" ref="I47:N47" si="9">SUM(I48:I51)</f>
        <v>0</v>
      </c>
      <c r="J47" s="8">
        <f t="shared" si="9"/>
        <v>0</v>
      </c>
      <c r="K47" s="8">
        <f t="shared" si="9"/>
        <v>0</v>
      </c>
      <c r="L47" s="8">
        <f t="shared" si="9"/>
        <v>0</v>
      </c>
      <c r="M47" s="8">
        <f t="shared" si="9"/>
        <v>40</v>
      </c>
      <c r="N47" s="8">
        <f t="shared" si="9"/>
        <v>0</v>
      </c>
      <c r="O47" s="20"/>
      <c r="P47" s="20" t="s">
        <v>48</v>
      </c>
    </row>
    <row r="48" spans="1:16" ht="33" x14ac:dyDescent="0.25">
      <c r="A48" s="20"/>
      <c r="B48" s="20"/>
      <c r="C48" s="20"/>
      <c r="D48" s="20"/>
      <c r="E48" s="20"/>
      <c r="F48" s="20"/>
      <c r="G48" s="7" t="s">
        <v>2</v>
      </c>
      <c r="H48" s="8">
        <f t="shared" si="1"/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20"/>
      <c r="P48" s="20"/>
    </row>
    <row r="49" spans="1:16" ht="66" x14ac:dyDescent="0.25">
      <c r="A49" s="20"/>
      <c r="B49" s="20"/>
      <c r="C49" s="20"/>
      <c r="D49" s="20"/>
      <c r="E49" s="20"/>
      <c r="F49" s="20"/>
      <c r="G49" s="7" t="s">
        <v>3</v>
      </c>
      <c r="H49" s="8">
        <f t="shared" si="1"/>
        <v>37.200000000000003</v>
      </c>
      <c r="I49" s="8">
        <v>0</v>
      </c>
      <c r="J49" s="8">
        <v>0</v>
      </c>
      <c r="K49" s="8">
        <v>0</v>
      </c>
      <c r="L49" s="8">
        <v>0</v>
      </c>
      <c r="M49" s="8">
        <v>37.200000000000003</v>
      </c>
      <c r="N49" s="8">
        <v>0</v>
      </c>
      <c r="O49" s="20"/>
      <c r="P49" s="20"/>
    </row>
    <row r="50" spans="1:16" ht="16.5" x14ac:dyDescent="0.25">
      <c r="A50" s="20"/>
      <c r="B50" s="20"/>
      <c r="C50" s="20"/>
      <c r="D50" s="20"/>
      <c r="E50" s="20"/>
      <c r="F50" s="20"/>
      <c r="G50" s="7" t="s">
        <v>4</v>
      </c>
      <c r="H50" s="8">
        <f t="shared" si="1"/>
        <v>2.8</v>
      </c>
      <c r="I50" s="8">
        <v>0</v>
      </c>
      <c r="J50" s="8">
        <v>0</v>
      </c>
      <c r="K50" s="8">
        <v>0</v>
      </c>
      <c r="L50" s="8">
        <v>0</v>
      </c>
      <c r="M50" s="8">
        <v>2.8</v>
      </c>
      <c r="N50" s="8">
        <v>0</v>
      </c>
      <c r="O50" s="20"/>
      <c r="P50" s="20"/>
    </row>
    <row r="51" spans="1:16" ht="33" x14ac:dyDescent="0.25">
      <c r="A51" s="20"/>
      <c r="B51" s="20"/>
      <c r="C51" s="20"/>
      <c r="D51" s="20"/>
      <c r="E51" s="20"/>
      <c r="F51" s="20"/>
      <c r="G51" s="7" t="s">
        <v>5</v>
      </c>
      <c r="H51" s="8">
        <f t="shared" si="1"/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20"/>
      <c r="P51" s="20"/>
    </row>
    <row r="52" spans="1:16" ht="49.5" x14ac:dyDescent="0.25">
      <c r="A52" s="20" t="s">
        <v>178</v>
      </c>
      <c r="B52" s="20" t="s">
        <v>20</v>
      </c>
      <c r="C52" s="20" t="s">
        <v>32</v>
      </c>
      <c r="D52" s="20">
        <v>2029</v>
      </c>
      <c r="E52" s="20" t="s">
        <v>20</v>
      </c>
      <c r="F52" s="20" t="s">
        <v>153</v>
      </c>
      <c r="G52" s="7" t="s">
        <v>1</v>
      </c>
      <c r="H52" s="8">
        <f t="shared" ref="H52:N52" si="10">SUM(H53:H56)</f>
        <v>135.1</v>
      </c>
      <c r="I52" s="8">
        <f t="shared" si="10"/>
        <v>0</v>
      </c>
      <c r="J52" s="8">
        <f t="shared" si="10"/>
        <v>0</v>
      </c>
      <c r="K52" s="8">
        <f t="shared" si="10"/>
        <v>0</v>
      </c>
      <c r="L52" s="8">
        <f t="shared" si="10"/>
        <v>0</v>
      </c>
      <c r="M52" s="8">
        <f t="shared" si="10"/>
        <v>135.1</v>
      </c>
      <c r="N52" s="8">
        <f t="shared" si="10"/>
        <v>0</v>
      </c>
      <c r="O52" s="20"/>
      <c r="P52" s="20" t="s">
        <v>48</v>
      </c>
    </row>
    <row r="53" spans="1:16" ht="33" x14ac:dyDescent="0.25">
      <c r="A53" s="20"/>
      <c r="B53" s="20"/>
      <c r="C53" s="20"/>
      <c r="D53" s="20"/>
      <c r="E53" s="20"/>
      <c r="F53" s="20"/>
      <c r="G53" s="7" t="s">
        <v>2</v>
      </c>
      <c r="H53" s="8">
        <f t="shared" si="1"/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20"/>
      <c r="P53" s="20"/>
    </row>
    <row r="54" spans="1:16" ht="66" x14ac:dyDescent="0.25">
      <c r="A54" s="20"/>
      <c r="B54" s="20"/>
      <c r="C54" s="20"/>
      <c r="D54" s="20"/>
      <c r="E54" s="20"/>
      <c r="F54" s="20"/>
      <c r="G54" s="7" t="s">
        <v>3</v>
      </c>
      <c r="H54" s="8">
        <f t="shared" si="1"/>
        <v>125.6</v>
      </c>
      <c r="I54" s="8">
        <v>0</v>
      </c>
      <c r="J54" s="8">
        <v>0</v>
      </c>
      <c r="K54" s="8">
        <v>0</v>
      </c>
      <c r="L54" s="8">
        <v>0</v>
      </c>
      <c r="M54" s="8">
        <v>125.6</v>
      </c>
      <c r="N54" s="8">
        <v>0</v>
      </c>
      <c r="O54" s="20"/>
      <c r="P54" s="20"/>
    </row>
    <row r="55" spans="1:16" ht="16.5" x14ac:dyDescent="0.25">
      <c r="A55" s="20"/>
      <c r="B55" s="20"/>
      <c r="C55" s="20"/>
      <c r="D55" s="20"/>
      <c r="E55" s="20"/>
      <c r="F55" s="20"/>
      <c r="G55" s="7" t="s">
        <v>4</v>
      </c>
      <c r="H55" s="8">
        <f t="shared" si="1"/>
        <v>9.5</v>
      </c>
      <c r="I55" s="8">
        <v>0</v>
      </c>
      <c r="J55" s="8">
        <v>0</v>
      </c>
      <c r="K55" s="8">
        <v>0</v>
      </c>
      <c r="L55" s="8">
        <v>0</v>
      </c>
      <c r="M55" s="8">
        <v>9.5</v>
      </c>
      <c r="N55" s="8">
        <v>0</v>
      </c>
      <c r="O55" s="20"/>
      <c r="P55" s="20"/>
    </row>
    <row r="56" spans="1:16" ht="33" x14ac:dyDescent="0.25">
      <c r="A56" s="20"/>
      <c r="B56" s="20"/>
      <c r="C56" s="20"/>
      <c r="D56" s="20"/>
      <c r="E56" s="20"/>
      <c r="F56" s="20"/>
      <c r="G56" s="7" t="s">
        <v>5</v>
      </c>
      <c r="H56" s="8">
        <f t="shared" si="1"/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20"/>
      <c r="P56" s="20"/>
    </row>
    <row r="57" spans="1:16" ht="49.5" x14ac:dyDescent="0.25">
      <c r="A57" s="20" t="s">
        <v>180</v>
      </c>
      <c r="B57" s="20" t="s">
        <v>20</v>
      </c>
      <c r="C57" s="20" t="s">
        <v>32</v>
      </c>
      <c r="D57" s="20">
        <v>2029</v>
      </c>
      <c r="E57" s="20" t="s">
        <v>20</v>
      </c>
      <c r="F57" s="20" t="s">
        <v>153</v>
      </c>
      <c r="G57" s="7" t="s">
        <v>1</v>
      </c>
      <c r="H57" s="8">
        <f>SUM(H58:H61)</f>
        <v>135.1</v>
      </c>
      <c r="I57" s="8">
        <f t="shared" ref="I57:N57" si="11">SUM(I58:I61)</f>
        <v>0</v>
      </c>
      <c r="J57" s="8">
        <f t="shared" si="11"/>
        <v>0</v>
      </c>
      <c r="K57" s="8">
        <f>SUM(K58:K61)</f>
        <v>0</v>
      </c>
      <c r="L57" s="8">
        <f t="shared" si="11"/>
        <v>0</v>
      </c>
      <c r="M57" s="8">
        <f t="shared" si="11"/>
        <v>135.1</v>
      </c>
      <c r="N57" s="8">
        <f t="shared" si="11"/>
        <v>0</v>
      </c>
      <c r="O57" s="20"/>
      <c r="P57" s="20" t="s">
        <v>48</v>
      </c>
    </row>
    <row r="58" spans="1:16" ht="33" x14ac:dyDescent="0.25">
      <c r="A58" s="20"/>
      <c r="B58" s="20"/>
      <c r="C58" s="20"/>
      <c r="D58" s="20"/>
      <c r="E58" s="20"/>
      <c r="F58" s="20"/>
      <c r="G58" s="7" t="s">
        <v>2</v>
      </c>
      <c r="H58" s="8">
        <f t="shared" si="1"/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20"/>
      <c r="P58" s="20"/>
    </row>
    <row r="59" spans="1:16" ht="66" x14ac:dyDescent="0.25">
      <c r="A59" s="20"/>
      <c r="B59" s="20"/>
      <c r="C59" s="20"/>
      <c r="D59" s="20"/>
      <c r="E59" s="20"/>
      <c r="F59" s="20"/>
      <c r="G59" s="7" t="s">
        <v>3</v>
      </c>
      <c r="H59" s="8">
        <f t="shared" si="1"/>
        <v>125.6</v>
      </c>
      <c r="I59" s="8">
        <v>0</v>
      </c>
      <c r="J59" s="8">
        <v>0</v>
      </c>
      <c r="K59" s="8">
        <v>0</v>
      </c>
      <c r="L59" s="8">
        <v>0</v>
      </c>
      <c r="M59" s="8">
        <v>125.6</v>
      </c>
      <c r="N59" s="8">
        <v>0</v>
      </c>
      <c r="O59" s="20"/>
      <c r="P59" s="20"/>
    </row>
    <row r="60" spans="1:16" ht="16.5" x14ac:dyDescent="0.25">
      <c r="A60" s="20"/>
      <c r="B60" s="20"/>
      <c r="C60" s="20"/>
      <c r="D60" s="20"/>
      <c r="E60" s="20"/>
      <c r="F60" s="20"/>
      <c r="G60" s="7" t="s">
        <v>4</v>
      </c>
      <c r="H60" s="8">
        <f t="shared" si="1"/>
        <v>9.5</v>
      </c>
      <c r="I60" s="8">
        <v>0</v>
      </c>
      <c r="J60" s="8">
        <v>0</v>
      </c>
      <c r="K60" s="8">
        <v>0</v>
      </c>
      <c r="L60" s="8">
        <v>0</v>
      </c>
      <c r="M60" s="8">
        <v>9.5</v>
      </c>
      <c r="N60" s="8">
        <v>0</v>
      </c>
      <c r="O60" s="20"/>
      <c r="P60" s="20"/>
    </row>
    <row r="61" spans="1:16" ht="33" x14ac:dyDescent="0.25">
      <c r="A61" s="20"/>
      <c r="B61" s="20"/>
      <c r="C61" s="20"/>
      <c r="D61" s="20"/>
      <c r="E61" s="20"/>
      <c r="F61" s="20"/>
      <c r="G61" s="7" t="s">
        <v>5</v>
      </c>
      <c r="H61" s="8">
        <f t="shared" si="1"/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20"/>
      <c r="P61" s="20"/>
    </row>
    <row r="62" spans="1:16" ht="49.5" x14ac:dyDescent="0.25">
      <c r="A62" s="18" t="s">
        <v>25</v>
      </c>
      <c r="B62" s="18"/>
      <c r="C62" s="18"/>
      <c r="D62" s="18"/>
      <c r="E62" s="18"/>
      <c r="F62" s="18"/>
      <c r="G62" s="9" t="s">
        <v>1</v>
      </c>
      <c r="H62" s="10">
        <f>SUM(H63:H66)</f>
        <v>1004.9</v>
      </c>
      <c r="I62" s="10">
        <f t="shared" ref="I62:N62" si="12">SUM(I63:I66)</f>
        <v>75.8</v>
      </c>
      <c r="J62" s="10">
        <f>SUM(J63:J66)</f>
        <v>341.7</v>
      </c>
      <c r="K62" s="10">
        <f t="shared" si="12"/>
        <v>147.6</v>
      </c>
      <c r="L62" s="10">
        <f t="shared" si="12"/>
        <v>129.6</v>
      </c>
      <c r="M62" s="10">
        <f t="shared" si="12"/>
        <v>310.2</v>
      </c>
      <c r="N62" s="10">
        <f t="shared" si="12"/>
        <v>0</v>
      </c>
      <c r="O62" s="20"/>
      <c r="P62" s="20"/>
    </row>
    <row r="63" spans="1:16" ht="33" x14ac:dyDescent="0.25">
      <c r="A63" s="18"/>
      <c r="B63" s="18"/>
      <c r="C63" s="18"/>
      <c r="D63" s="18"/>
      <c r="E63" s="18"/>
      <c r="F63" s="18"/>
      <c r="G63" s="9" t="s">
        <v>2</v>
      </c>
      <c r="H63" s="10">
        <f t="shared" si="1"/>
        <v>0</v>
      </c>
      <c r="I63" s="10">
        <f t="shared" ref="I63:N64" si="13">I8+I13+I18+I23+I28+I33+I38+I43+I48+I53+I58</f>
        <v>0</v>
      </c>
      <c r="J63" s="10">
        <f t="shared" si="13"/>
        <v>0</v>
      </c>
      <c r="K63" s="10">
        <f t="shared" si="13"/>
        <v>0</v>
      </c>
      <c r="L63" s="10">
        <f t="shared" si="13"/>
        <v>0</v>
      </c>
      <c r="M63" s="10">
        <f t="shared" si="13"/>
        <v>0</v>
      </c>
      <c r="N63" s="10">
        <f t="shared" si="13"/>
        <v>0</v>
      </c>
      <c r="O63" s="20"/>
      <c r="P63" s="20"/>
    </row>
    <row r="64" spans="1:16" ht="66" x14ac:dyDescent="0.25">
      <c r="A64" s="18"/>
      <c r="B64" s="18"/>
      <c r="C64" s="18"/>
      <c r="D64" s="18"/>
      <c r="E64" s="18"/>
      <c r="F64" s="18"/>
      <c r="G64" s="9" t="s">
        <v>3</v>
      </c>
      <c r="H64" s="10">
        <f>SUM(I64:N64)</f>
        <v>932.9</v>
      </c>
      <c r="I64" s="10">
        <f t="shared" si="13"/>
        <v>69</v>
      </c>
      <c r="J64" s="10">
        <f t="shared" si="13"/>
        <v>317.7</v>
      </c>
      <c r="K64" s="10">
        <f t="shared" si="13"/>
        <v>137.29999999999998</v>
      </c>
      <c r="L64" s="10">
        <f t="shared" si="13"/>
        <v>120.5</v>
      </c>
      <c r="M64" s="10">
        <f t="shared" si="13"/>
        <v>288.39999999999998</v>
      </c>
      <c r="N64" s="10">
        <f t="shared" si="13"/>
        <v>0</v>
      </c>
      <c r="O64" s="20"/>
      <c r="P64" s="20"/>
    </row>
    <row r="65" spans="1:16" ht="16.5" x14ac:dyDescent="0.25">
      <c r="A65" s="18"/>
      <c r="B65" s="18"/>
      <c r="C65" s="18"/>
      <c r="D65" s="18"/>
      <c r="E65" s="18"/>
      <c r="F65" s="18"/>
      <c r="G65" s="9" t="s">
        <v>4</v>
      </c>
      <c r="H65" s="10">
        <f t="shared" si="1"/>
        <v>72</v>
      </c>
      <c r="I65" s="10">
        <f t="shared" ref="I65:N65" si="14">I10+I15+I20+I25+I30+I35+I40+I45+I50+I55+I60</f>
        <v>6.8</v>
      </c>
      <c r="J65" s="10">
        <f t="shared" si="14"/>
        <v>24</v>
      </c>
      <c r="K65" s="10">
        <f t="shared" si="14"/>
        <v>10.3</v>
      </c>
      <c r="L65" s="10">
        <f t="shared" si="14"/>
        <v>9.1</v>
      </c>
      <c r="M65" s="10">
        <f t="shared" si="14"/>
        <v>21.8</v>
      </c>
      <c r="N65" s="10">
        <f t="shared" si="14"/>
        <v>0</v>
      </c>
      <c r="O65" s="20"/>
      <c r="P65" s="20"/>
    </row>
    <row r="66" spans="1:16" ht="33" x14ac:dyDescent="0.25">
      <c r="A66" s="18"/>
      <c r="B66" s="18"/>
      <c r="C66" s="18"/>
      <c r="D66" s="18"/>
      <c r="E66" s="18"/>
      <c r="F66" s="18"/>
      <c r="G66" s="9" t="s">
        <v>5</v>
      </c>
      <c r="H66" s="10">
        <f t="shared" si="1"/>
        <v>0</v>
      </c>
      <c r="I66" s="10">
        <f t="shared" ref="I66:N66" si="15">I11+I16+I21+I26+I31+I36+I41+I46+I51+I56+I61</f>
        <v>0</v>
      </c>
      <c r="J66" s="10">
        <f t="shared" si="15"/>
        <v>0</v>
      </c>
      <c r="K66" s="10">
        <f t="shared" si="15"/>
        <v>0</v>
      </c>
      <c r="L66" s="10">
        <f t="shared" si="15"/>
        <v>0</v>
      </c>
      <c r="M66" s="10">
        <f t="shared" si="15"/>
        <v>0</v>
      </c>
      <c r="N66" s="10">
        <f t="shared" si="15"/>
        <v>0</v>
      </c>
      <c r="O66" s="20"/>
      <c r="P66" s="20"/>
    </row>
  </sheetData>
  <mergeCells count="102">
    <mergeCell ref="A2:P2"/>
    <mergeCell ref="P57:P61"/>
    <mergeCell ref="A62:F66"/>
    <mergeCell ref="O62:O66"/>
    <mergeCell ref="P62:P66"/>
    <mergeCell ref="E42:E46"/>
    <mergeCell ref="F42:F46"/>
    <mergeCell ref="O42:O46"/>
    <mergeCell ref="P42:P46"/>
    <mergeCell ref="A47:A51"/>
    <mergeCell ref="B47:B51"/>
    <mergeCell ref="C47:C51"/>
    <mergeCell ref="D47:D51"/>
    <mergeCell ref="E47:E51"/>
    <mergeCell ref="F47:F51"/>
    <mergeCell ref="O52:O56"/>
    <mergeCell ref="P52:P56"/>
    <mergeCell ref="A52:A56"/>
    <mergeCell ref="B52:B56"/>
    <mergeCell ref="C52:C56"/>
    <mergeCell ref="D52:D56"/>
    <mergeCell ref="O47:O51"/>
    <mergeCell ref="P47:P51"/>
    <mergeCell ref="O57:O61"/>
    <mergeCell ref="A7:A11"/>
    <mergeCell ref="B7:B11"/>
    <mergeCell ref="C7:C11"/>
    <mergeCell ref="D7:D11"/>
    <mergeCell ref="E7:E11"/>
    <mergeCell ref="F7:F11"/>
    <mergeCell ref="P7:P11"/>
    <mergeCell ref="A6:P6"/>
    <mergeCell ref="E27:E31"/>
    <mergeCell ref="F27:F31"/>
    <mergeCell ref="O27:O31"/>
    <mergeCell ref="P27:P31"/>
    <mergeCell ref="O7:O11"/>
    <mergeCell ref="F32:F36"/>
    <mergeCell ref="E12:E16"/>
    <mergeCell ref="F12:F16"/>
    <mergeCell ref="A17:A21"/>
    <mergeCell ref="B17:B21"/>
    <mergeCell ref="C17:C21"/>
    <mergeCell ref="D17:D21"/>
    <mergeCell ref="E17:E21"/>
    <mergeCell ref="F17:F21"/>
    <mergeCell ref="A22:A26"/>
    <mergeCell ref="B22:B26"/>
    <mergeCell ref="C22:C26"/>
    <mergeCell ref="D22:D26"/>
    <mergeCell ref="E22:E26"/>
    <mergeCell ref="F22:F26"/>
    <mergeCell ref="A12:A16"/>
    <mergeCell ref="B12:B16"/>
    <mergeCell ref="F57:F61"/>
    <mergeCell ref="A37:A41"/>
    <mergeCell ref="F52:F56"/>
    <mergeCell ref="A42:A46"/>
    <mergeCell ref="B42:B46"/>
    <mergeCell ref="C42:C46"/>
    <mergeCell ref="D42:D46"/>
    <mergeCell ref="B37:B41"/>
    <mergeCell ref="C37:C41"/>
    <mergeCell ref="D37:D41"/>
    <mergeCell ref="B27:B31"/>
    <mergeCell ref="C27:C31"/>
    <mergeCell ref="D27:D31"/>
    <mergeCell ref="E52:E56"/>
    <mergeCell ref="A57:A61"/>
    <mergeCell ref="B57:B61"/>
    <mergeCell ref="C57:C61"/>
    <mergeCell ref="D57:D61"/>
    <mergeCell ref="E57:E61"/>
    <mergeCell ref="A32:A36"/>
    <mergeCell ref="B32:B36"/>
    <mergeCell ref="C32:C36"/>
    <mergeCell ref="D32:D36"/>
    <mergeCell ref="E32:E36"/>
    <mergeCell ref="O37:O41"/>
    <mergeCell ref="P37:P41"/>
    <mergeCell ref="O32:O36"/>
    <mergeCell ref="G4:N4"/>
    <mergeCell ref="O4:O5"/>
    <mergeCell ref="P4:P5"/>
    <mergeCell ref="A4:A5"/>
    <mergeCell ref="B4:B5"/>
    <mergeCell ref="C4:C5"/>
    <mergeCell ref="D4:D5"/>
    <mergeCell ref="E4:E5"/>
    <mergeCell ref="F4:F5"/>
    <mergeCell ref="P32:P36"/>
    <mergeCell ref="O12:O16"/>
    <mergeCell ref="P12:P16"/>
    <mergeCell ref="O22:O26"/>
    <mergeCell ref="P22:P26"/>
    <mergeCell ref="O17:O21"/>
    <mergeCell ref="P17:P21"/>
    <mergeCell ref="C12:C16"/>
    <mergeCell ref="D12:D16"/>
    <mergeCell ref="E37:E41"/>
    <mergeCell ref="F37:F41"/>
    <mergeCell ref="A27:A3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27"/>
  <sheetViews>
    <sheetView zoomScale="80" zoomScaleNormal="80" workbookViewId="0">
      <selection activeCell="A2" sqref="A2:P2"/>
    </sheetView>
  </sheetViews>
  <sheetFormatPr defaultRowHeight="15" x14ac:dyDescent="0.25"/>
  <cols>
    <col min="1" max="1" width="32.85546875" style="1" customWidth="1"/>
    <col min="2" max="2" width="22.85546875" style="1" customWidth="1"/>
    <col min="3" max="3" width="16.85546875" style="1" customWidth="1"/>
    <col min="4" max="4" width="9.85546875" style="1" customWidth="1"/>
    <col min="5" max="5" width="9.140625" style="1"/>
    <col min="6" max="6" width="20.42578125" style="1" customWidth="1"/>
    <col min="7" max="7" width="22.85546875" style="1" customWidth="1"/>
    <col min="8" max="9" width="12.140625" style="1" customWidth="1"/>
    <col min="10" max="10" width="15.5703125" style="1" customWidth="1"/>
    <col min="11" max="11" width="15.85546875" style="1" customWidth="1"/>
    <col min="12" max="14" width="12.140625" style="1" customWidth="1"/>
    <col min="15" max="15" width="13.42578125" style="1" customWidth="1"/>
    <col min="16" max="16" width="45.7109375" style="1" customWidth="1"/>
    <col min="17" max="16384" width="9.140625" style="1"/>
  </cols>
  <sheetData>
    <row r="2" spans="1:17" ht="27.75" x14ac:dyDescent="0.4">
      <c r="A2" s="38" t="s">
        <v>386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4" spans="1:17" ht="70.5" customHeight="1" x14ac:dyDescent="0.25">
      <c r="A4" s="20" t="s">
        <v>7</v>
      </c>
      <c r="B4" s="20" t="s">
        <v>8</v>
      </c>
      <c r="C4" s="20" t="s">
        <v>9</v>
      </c>
      <c r="D4" s="20" t="s">
        <v>10</v>
      </c>
      <c r="E4" s="20" t="s">
        <v>11</v>
      </c>
      <c r="F4" s="20" t="s">
        <v>12</v>
      </c>
      <c r="G4" s="20" t="s">
        <v>13</v>
      </c>
      <c r="H4" s="20"/>
      <c r="I4" s="20"/>
      <c r="J4" s="20"/>
      <c r="K4" s="20"/>
      <c r="L4" s="20"/>
      <c r="M4" s="20"/>
      <c r="N4" s="20"/>
      <c r="O4" s="20" t="s">
        <v>14</v>
      </c>
      <c r="P4" s="20" t="s">
        <v>15</v>
      </c>
    </row>
    <row r="5" spans="1:17" ht="49.5" x14ac:dyDescent="0.25">
      <c r="A5" s="20"/>
      <c r="B5" s="20"/>
      <c r="C5" s="20"/>
      <c r="D5" s="20"/>
      <c r="E5" s="20"/>
      <c r="F5" s="20"/>
      <c r="G5" s="7" t="s">
        <v>16</v>
      </c>
      <c r="H5" s="7" t="s">
        <v>17</v>
      </c>
      <c r="I5" s="7">
        <v>2025</v>
      </c>
      <c r="J5" s="7">
        <v>2026</v>
      </c>
      <c r="K5" s="7">
        <v>2027</v>
      </c>
      <c r="L5" s="7">
        <v>2028</v>
      </c>
      <c r="M5" s="7">
        <v>2029</v>
      </c>
      <c r="N5" s="7">
        <v>2030</v>
      </c>
      <c r="O5" s="20"/>
      <c r="P5" s="20"/>
    </row>
    <row r="6" spans="1:17" ht="16.5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2"/>
    </row>
    <row r="7" spans="1:17" ht="16.5" x14ac:dyDescent="0.25">
      <c r="A7" s="18" t="s">
        <v>32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2"/>
    </row>
    <row r="8" spans="1:17" ht="60" customHeight="1" x14ac:dyDescent="0.25">
      <c r="A8" s="20" t="s">
        <v>189</v>
      </c>
      <c r="B8" s="20" t="s">
        <v>97</v>
      </c>
      <c r="C8" s="20" t="s">
        <v>32</v>
      </c>
      <c r="D8" s="20">
        <v>2029</v>
      </c>
      <c r="E8" s="20">
        <v>165</v>
      </c>
      <c r="F8" s="20" t="s">
        <v>345</v>
      </c>
      <c r="G8" s="7" t="s">
        <v>1</v>
      </c>
      <c r="H8" s="8">
        <f>SUM(H9:H12)</f>
        <v>441.5</v>
      </c>
      <c r="I8" s="8">
        <f t="shared" ref="I8:N8" si="0">SUM(I9:I12)</f>
        <v>0</v>
      </c>
      <c r="J8" s="8">
        <f t="shared" si="0"/>
        <v>0</v>
      </c>
      <c r="K8" s="8">
        <f t="shared" si="0"/>
        <v>0</v>
      </c>
      <c r="L8" s="8">
        <f t="shared" si="0"/>
        <v>0</v>
      </c>
      <c r="M8" s="8">
        <f t="shared" si="0"/>
        <v>441.5</v>
      </c>
      <c r="N8" s="8">
        <f t="shared" si="0"/>
        <v>0</v>
      </c>
      <c r="O8" s="20">
        <v>2469</v>
      </c>
      <c r="P8" s="20" t="s">
        <v>190</v>
      </c>
      <c r="Q8" s="2"/>
    </row>
    <row r="9" spans="1:17" ht="33" x14ac:dyDescent="0.25">
      <c r="A9" s="20"/>
      <c r="B9" s="20"/>
      <c r="C9" s="20"/>
      <c r="D9" s="20"/>
      <c r="E9" s="20"/>
      <c r="F9" s="20"/>
      <c r="G9" s="7" t="s">
        <v>28</v>
      </c>
      <c r="H9" s="8">
        <f>SUM(I9:N9)</f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20"/>
      <c r="P9" s="20"/>
      <c r="Q9" s="2"/>
    </row>
    <row r="10" spans="1:17" ht="49.5" x14ac:dyDescent="0.25">
      <c r="A10" s="20"/>
      <c r="B10" s="20"/>
      <c r="C10" s="20"/>
      <c r="D10" s="20"/>
      <c r="E10" s="20"/>
      <c r="F10" s="20"/>
      <c r="G10" s="7" t="s">
        <v>3</v>
      </c>
      <c r="H10" s="8">
        <f t="shared" ref="H10:H72" si="1">SUM(I10:N10)</f>
        <v>419.4</v>
      </c>
      <c r="I10" s="8">
        <v>0</v>
      </c>
      <c r="J10" s="8">
        <v>0</v>
      </c>
      <c r="K10" s="8">
        <v>0</v>
      </c>
      <c r="L10" s="8">
        <v>0</v>
      </c>
      <c r="M10" s="8">
        <v>419.4</v>
      </c>
      <c r="N10" s="8">
        <v>0</v>
      </c>
      <c r="O10" s="20"/>
      <c r="P10" s="20"/>
      <c r="Q10" s="2"/>
    </row>
    <row r="11" spans="1:17" ht="16.5" x14ac:dyDescent="0.25">
      <c r="A11" s="20"/>
      <c r="B11" s="20"/>
      <c r="C11" s="20"/>
      <c r="D11" s="20"/>
      <c r="E11" s="20"/>
      <c r="F11" s="20"/>
      <c r="G11" s="7" t="s">
        <v>4</v>
      </c>
      <c r="H11" s="8">
        <f t="shared" si="1"/>
        <v>22.1</v>
      </c>
      <c r="I11" s="8">
        <v>0</v>
      </c>
      <c r="J11" s="8">
        <v>0</v>
      </c>
      <c r="K11" s="8">
        <v>0</v>
      </c>
      <c r="L11" s="8">
        <v>0</v>
      </c>
      <c r="M11" s="8">
        <v>22.1</v>
      </c>
      <c r="N11" s="8">
        <v>0</v>
      </c>
      <c r="O11" s="20"/>
      <c r="P11" s="20"/>
      <c r="Q11" s="2"/>
    </row>
    <row r="12" spans="1:17" ht="33" x14ac:dyDescent="0.25">
      <c r="A12" s="20"/>
      <c r="B12" s="20"/>
      <c r="C12" s="20"/>
      <c r="D12" s="20"/>
      <c r="E12" s="20"/>
      <c r="F12" s="20"/>
      <c r="G12" s="7" t="s">
        <v>5</v>
      </c>
      <c r="H12" s="8">
        <f t="shared" si="1"/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20"/>
      <c r="P12" s="20"/>
      <c r="Q12" s="2"/>
    </row>
    <row r="13" spans="1:17" ht="60" customHeight="1" x14ac:dyDescent="0.25">
      <c r="A13" s="20" t="s">
        <v>191</v>
      </c>
      <c r="B13" s="20" t="s">
        <v>192</v>
      </c>
      <c r="C13" s="20" t="s">
        <v>32</v>
      </c>
      <c r="D13" s="20">
        <v>2028</v>
      </c>
      <c r="E13" s="20">
        <v>232</v>
      </c>
      <c r="F13" s="20" t="s">
        <v>344</v>
      </c>
      <c r="G13" s="7" t="s">
        <v>1</v>
      </c>
      <c r="H13" s="8">
        <f>SUM(H14:H17)</f>
        <v>28.799999999999997</v>
      </c>
      <c r="I13" s="8">
        <f t="shared" ref="I13:N13" si="2">SUM(I14:I17)</f>
        <v>0</v>
      </c>
      <c r="J13" s="8">
        <f t="shared" si="2"/>
        <v>0</v>
      </c>
      <c r="K13" s="8">
        <f t="shared" si="2"/>
        <v>0</v>
      </c>
      <c r="L13" s="8">
        <f t="shared" si="2"/>
        <v>28.799999999999997</v>
      </c>
      <c r="M13" s="8">
        <f t="shared" si="2"/>
        <v>0</v>
      </c>
      <c r="N13" s="8">
        <f t="shared" si="2"/>
        <v>0</v>
      </c>
      <c r="O13" s="20">
        <v>1434</v>
      </c>
      <c r="P13" s="20" t="s">
        <v>193</v>
      </c>
      <c r="Q13" s="2"/>
    </row>
    <row r="14" spans="1:17" ht="33" x14ac:dyDescent="0.25">
      <c r="A14" s="20"/>
      <c r="B14" s="20"/>
      <c r="C14" s="20"/>
      <c r="D14" s="20"/>
      <c r="E14" s="20"/>
      <c r="F14" s="20"/>
      <c r="G14" s="7" t="s">
        <v>28</v>
      </c>
      <c r="H14" s="8">
        <f t="shared" si="1"/>
        <v>28.4</v>
      </c>
      <c r="I14" s="8">
        <v>0</v>
      </c>
      <c r="J14" s="8">
        <v>0</v>
      </c>
      <c r="K14" s="8">
        <v>0</v>
      </c>
      <c r="L14" s="8">
        <v>28.4</v>
      </c>
      <c r="M14" s="8">
        <v>0</v>
      </c>
      <c r="N14" s="8">
        <v>0</v>
      </c>
      <c r="O14" s="20"/>
      <c r="P14" s="20"/>
      <c r="Q14" s="2"/>
    </row>
    <row r="15" spans="1:17" ht="49.5" x14ac:dyDescent="0.25">
      <c r="A15" s="20"/>
      <c r="B15" s="20"/>
      <c r="C15" s="20"/>
      <c r="D15" s="20"/>
      <c r="E15" s="20"/>
      <c r="F15" s="20"/>
      <c r="G15" s="7" t="s">
        <v>3</v>
      </c>
      <c r="H15" s="8">
        <f t="shared" si="1"/>
        <v>0.4</v>
      </c>
      <c r="I15" s="8">
        <v>0</v>
      </c>
      <c r="J15" s="8">
        <v>0</v>
      </c>
      <c r="K15" s="8">
        <v>0</v>
      </c>
      <c r="L15" s="8">
        <v>0.4</v>
      </c>
      <c r="M15" s="8">
        <v>0</v>
      </c>
      <c r="N15" s="8">
        <v>0</v>
      </c>
      <c r="O15" s="20"/>
      <c r="P15" s="20"/>
      <c r="Q15" s="2"/>
    </row>
    <row r="16" spans="1:17" ht="16.5" x14ac:dyDescent="0.25">
      <c r="A16" s="20"/>
      <c r="B16" s="20"/>
      <c r="C16" s="20"/>
      <c r="D16" s="20"/>
      <c r="E16" s="20"/>
      <c r="F16" s="20"/>
      <c r="G16" s="7" t="s">
        <v>4</v>
      </c>
      <c r="H16" s="8">
        <f t="shared" si="1"/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20"/>
      <c r="P16" s="20"/>
      <c r="Q16" s="2"/>
    </row>
    <row r="17" spans="1:17" ht="33" x14ac:dyDescent="0.25">
      <c r="A17" s="20"/>
      <c r="B17" s="20"/>
      <c r="C17" s="20"/>
      <c r="D17" s="20"/>
      <c r="E17" s="20"/>
      <c r="F17" s="20"/>
      <c r="G17" s="7" t="s">
        <v>5</v>
      </c>
      <c r="H17" s="8">
        <f t="shared" si="1"/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20"/>
      <c r="P17" s="20"/>
      <c r="Q17" s="2"/>
    </row>
    <row r="18" spans="1:17" ht="40.5" customHeight="1" x14ac:dyDescent="0.25">
      <c r="A18" s="20" t="s">
        <v>194</v>
      </c>
      <c r="B18" s="20" t="s">
        <v>192</v>
      </c>
      <c r="C18" s="20" t="s">
        <v>32</v>
      </c>
      <c r="D18" s="20">
        <v>2027</v>
      </c>
      <c r="E18" s="20">
        <v>456</v>
      </c>
      <c r="F18" s="20" t="s">
        <v>343</v>
      </c>
      <c r="G18" s="7" t="s">
        <v>1</v>
      </c>
      <c r="H18" s="8">
        <f>SUM(H19:H22)</f>
        <v>83.3</v>
      </c>
      <c r="I18" s="8">
        <f t="shared" ref="I18:N18" si="3">SUM(I19:I22)</f>
        <v>0</v>
      </c>
      <c r="J18" s="8">
        <f t="shared" si="3"/>
        <v>0</v>
      </c>
      <c r="K18" s="8">
        <f t="shared" si="3"/>
        <v>83.3</v>
      </c>
      <c r="L18" s="8">
        <f t="shared" si="3"/>
        <v>0</v>
      </c>
      <c r="M18" s="8">
        <f t="shared" si="3"/>
        <v>0</v>
      </c>
      <c r="N18" s="8">
        <f t="shared" si="3"/>
        <v>0</v>
      </c>
      <c r="O18" s="20">
        <v>656</v>
      </c>
      <c r="P18" s="20" t="s">
        <v>190</v>
      </c>
      <c r="Q18" s="2"/>
    </row>
    <row r="19" spans="1:17" ht="27" customHeight="1" x14ac:dyDescent="0.25">
      <c r="A19" s="20"/>
      <c r="B19" s="20"/>
      <c r="C19" s="20"/>
      <c r="D19" s="20"/>
      <c r="E19" s="20"/>
      <c r="F19" s="20"/>
      <c r="G19" s="7" t="s">
        <v>28</v>
      </c>
      <c r="H19" s="8">
        <f t="shared" si="1"/>
        <v>82.3</v>
      </c>
      <c r="I19" s="8">
        <v>0</v>
      </c>
      <c r="J19" s="8">
        <v>0</v>
      </c>
      <c r="K19" s="8">
        <v>82.3</v>
      </c>
      <c r="L19" s="8">
        <v>0</v>
      </c>
      <c r="M19" s="8">
        <v>0</v>
      </c>
      <c r="N19" s="8">
        <v>0</v>
      </c>
      <c r="O19" s="20"/>
      <c r="P19" s="20"/>
      <c r="Q19" s="2"/>
    </row>
    <row r="20" spans="1:17" ht="49.5" x14ac:dyDescent="0.25">
      <c r="A20" s="20"/>
      <c r="B20" s="20"/>
      <c r="C20" s="20"/>
      <c r="D20" s="20"/>
      <c r="E20" s="20"/>
      <c r="F20" s="20"/>
      <c r="G20" s="7" t="s">
        <v>3</v>
      </c>
      <c r="H20" s="8">
        <f t="shared" si="1"/>
        <v>1</v>
      </c>
      <c r="I20" s="8">
        <v>0</v>
      </c>
      <c r="J20" s="8">
        <v>0</v>
      </c>
      <c r="K20" s="8">
        <v>1</v>
      </c>
      <c r="L20" s="8">
        <v>0</v>
      </c>
      <c r="M20" s="8">
        <v>0</v>
      </c>
      <c r="N20" s="8">
        <v>0</v>
      </c>
      <c r="O20" s="20"/>
      <c r="P20" s="20"/>
      <c r="Q20" s="2"/>
    </row>
    <row r="21" spans="1:17" ht="16.5" x14ac:dyDescent="0.25">
      <c r="A21" s="20"/>
      <c r="B21" s="20"/>
      <c r="C21" s="20"/>
      <c r="D21" s="20"/>
      <c r="E21" s="20"/>
      <c r="F21" s="20"/>
      <c r="G21" s="7" t="s">
        <v>4</v>
      </c>
      <c r="H21" s="8">
        <f t="shared" si="1"/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20"/>
      <c r="P21" s="20"/>
      <c r="Q21" s="2"/>
    </row>
    <row r="22" spans="1:17" ht="33" x14ac:dyDescent="0.25">
      <c r="A22" s="20"/>
      <c r="B22" s="20"/>
      <c r="C22" s="20"/>
      <c r="D22" s="20"/>
      <c r="E22" s="20"/>
      <c r="F22" s="20"/>
      <c r="G22" s="7" t="s">
        <v>5</v>
      </c>
      <c r="H22" s="8">
        <f t="shared" si="1"/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20"/>
      <c r="P22" s="20"/>
      <c r="Q22" s="2"/>
    </row>
    <row r="23" spans="1:17" ht="46.5" customHeight="1" x14ac:dyDescent="0.25">
      <c r="A23" s="20" t="s">
        <v>195</v>
      </c>
      <c r="B23" s="20" t="s">
        <v>192</v>
      </c>
      <c r="C23" s="20" t="s">
        <v>32</v>
      </c>
      <c r="D23" s="20">
        <v>2027</v>
      </c>
      <c r="E23" s="20">
        <v>164</v>
      </c>
      <c r="F23" s="20" t="s">
        <v>342</v>
      </c>
      <c r="G23" s="7" t="s">
        <v>1</v>
      </c>
      <c r="H23" s="8">
        <f>SUM(H24:H27)</f>
        <v>85.3</v>
      </c>
      <c r="I23" s="8">
        <f t="shared" ref="I23:N23" si="4">SUM(I24:I27)</f>
        <v>0</v>
      </c>
      <c r="J23" s="8">
        <f t="shared" si="4"/>
        <v>0</v>
      </c>
      <c r="K23" s="8">
        <f t="shared" si="4"/>
        <v>85.3</v>
      </c>
      <c r="L23" s="8">
        <f t="shared" si="4"/>
        <v>0</v>
      </c>
      <c r="M23" s="8">
        <f t="shared" si="4"/>
        <v>0</v>
      </c>
      <c r="N23" s="8">
        <f t="shared" si="4"/>
        <v>0</v>
      </c>
      <c r="O23" s="20">
        <v>625</v>
      </c>
      <c r="P23" s="20" t="s">
        <v>190</v>
      </c>
      <c r="Q23" s="2"/>
    </row>
    <row r="24" spans="1:17" ht="25.5" customHeight="1" x14ac:dyDescent="0.25">
      <c r="A24" s="20"/>
      <c r="B24" s="20"/>
      <c r="C24" s="20"/>
      <c r="D24" s="20"/>
      <c r="E24" s="20"/>
      <c r="F24" s="20"/>
      <c r="G24" s="7" t="s">
        <v>28</v>
      </c>
      <c r="H24" s="8">
        <f t="shared" si="1"/>
        <v>84.3</v>
      </c>
      <c r="I24" s="8">
        <v>0</v>
      </c>
      <c r="J24" s="8">
        <v>0</v>
      </c>
      <c r="K24" s="8">
        <v>84.3</v>
      </c>
      <c r="L24" s="8">
        <v>0</v>
      </c>
      <c r="M24" s="8">
        <v>0</v>
      </c>
      <c r="N24" s="8">
        <v>0</v>
      </c>
      <c r="O24" s="20"/>
      <c r="P24" s="20"/>
      <c r="Q24" s="2"/>
    </row>
    <row r="25" spans="1:17" ht="49.5" x14ac:dyDescent="0.25">
      <c r="A25" s="20"/>
      <c r="B25" s="20"/>
      <c r="C25" s="20"/>
      <c r="D25" s="20"/>
      <c r="E25" s="20"/>
      <c r="F25" s="20"/>
      <c r="G25" s="7" t="s">
        <v>3</v>
      </c>
      <c r="H25" s="8">
        <f t="shared" si="1"/>
        <v>1</v>
      </c>
      <c r="I25" s="8">
        <v>0</v>
      </c>
      <c r="J25" s="8">
        <v>0</v>
      </c>
      <c r="K25" s="8">
        <v>1</v>
      </c>
      <c r="L25" s="8">
        <v>0</v>
      </c>
      <c r="M25" s="8">
        <v>0</v>
      </c>
      <c r="N25" s="8">
        <v>0</v>
      </c>
      <c r="O25" s="20"/>
      <c r="P25" s="20"/>
      <c r="Q25" s="2"/>
    </row>
    <row r="26" spans="1:17" ht="16.5" x14ac:dyDescent="0.25">
      <c r="A26" s="20"/>
      <c r="B26" s="20"/>
      <c r="C26" s="20"/>
      <c r="D26" s="20"/>
      <c r="E26" s="20"/>
      <c r="F26" s="20"/>
      <c r="G26" s="7" t="s">
        <v>4</v>
      </c>
      <c r="H26" s="8">
        <f t="shared" si="1"/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20"/>
      <c r="P26" s="20"/>
      <c r="Q26" s="2"/>
    </row>
    <row r="27" spans="1:17" ht="33" x14ac:dyDescent="0.25">
      <c r="A27" s="20"/>
      <c r="B27" s="20"/>
      <c r="C27" s="20"/>
      <c r="D27" s="20"/>
      <c r="E27" s="20"/>
      <c r="F27" s="20"/>
      <c r="G27" s="7" t="s">
        <v>5</v>
      </c>
      <c r="H27" s="8">
        <f t="shared" si="1"/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20"/>
      <c r="P27" s="20"/>
      <c r="Q27" s="2"/>
    </row>
    <row r="28" spans="1:17" ht="49.5" x14ac:dyDescent="0.25">
      <c r="A28" s="20" t="s">
        <v>196</v>
      </c>
      <c r="B28" s="20" t="s">
        <v>97</v>
      </c>
      <c r="C28" s="20" t="s">
        <v>32</v>
      </c>
      <c r="D28" s="20">
        <v>2025</v>
      </c>
      <c r="E28" s="20">
        <v>320</v>
      </c>
      <c r="F28" s="20" t="s">
        <v>197</v>
      </c>
      <c r="G28" s="7" t="s">
        <v>1</v>
      </c>
      <c r="H28" s="8">
        <f>SUM(H29:H32)</f>
        <v>35</v>
      </c>
      <c r="I28" s="8">
        <f t="shared" ref="I28:N28" si="5">SUM(I29:I32)</f>
        <v>35</v>
      </c>
      <c r="J28" s="8">
        <f t="shared" si="5"/>
        <v>0</v>
      </c>
      <c r="K28" s="8">
        <f t="shared" si="5"/>
        <v>0</v>
      </c>
      <c r="L28" s="8">
        <f t="shared" si="5"/>
        <v>0</v>
      </c>
      <c r="M28" s="8">
        <f t="shared" si="5"/>
        <v>0</v>
      </c>
      <c r="N28" s="8">
        <f t="shared" si="5"/>
        <v>0</v>
      </c>
      <c r="O28" s="20">
        <v>775</v>
      </c>
      <c r="P28" s="20" t="s">
        <v>190</v>
      </c>
      <c r="Q28" s="2"/>
    </row>
    <row r="29" spans="1:17" ht="33" x14ac:dyDescent="0.25">
      <c r="A29" s="20"/>
      <c r="B29" s="20"/>
      <c r="C29" s="20"/>
      <c r="D29" s="20"/>
      <c r="E29" s="20"/>
      <c r="F29" s="20"/>
      <c r="G29" s="7" t="s">
        <v>28</v>
      </c>
      <c r="H29" s="8">
        <f t="shared" si="1"/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20"/>
      <c r="P29" s="20"/>
      <c r="Q29" s="2"/>
    </row>
    <row r="30" spans="1:17" ht="49.5" x14ac:dyDescent="0.25">
      <c r="A30" s="20"/>
      <c r="B30" s="20"/>
      <c r="C30" s="20"/>
      <c r="D30" s="20"/>
      <c r="E30" s="20"/>
      <c r="F30" s="20"/>
      <c r="G30" s="7" t="s">
        <v>3</v>
      </c>
      <c r="H30" s="8">
        <f t="shared" si="1"/>
        <v>33.200000000000003</v>
      </c>
      <c r="I30" s="8">
        <v>33.200000000000003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20"/>
      <c r="P30" s="20"/>
      <c r="Q30" s="2"/>
    </row>
    <row r="31" spans="1:17" ht="16.5" x14ac:dyDescent="0.25">
      <c r="A31" s="20"/>
      <c r="B31" s="20"/>
      <c r="C31" s="20"/>
      <c r="D31" s="20"/>
      <c r="E31" s="20"/>
      <c r="F31" s="20"/>
      <c r="G31" s="7" t="s">
        <v>4</v>
      </c>
      <c r="H31" s="8">
        <f t="shared" si="1"/>
        <v>1.8</v>
      </c>
      <c r="I31" s="8">
        <v>1.8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20"/>
      <c r="P31" s="20"/>
      <c r="Q31" s="2"/>
    </row>
    <row r="32" spans="1:17" ht="33" x14ac:dyDescent="0.25">
      <c r="A32" s="20"/>
      <c r="B32" s="20"/>
      <c r="C32" s="20"/>
      <c r="D32" s="20"/>
      <c r="E32" s="20"/>
      <c r="F32" s="20"/>
      <c r="G32" s="7" t="s">
        <v>5</v>
      </c>
      <c r="H32" s="8">
        <f t="shared" si="1"/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20"/>
      <c r="P32" s="20"/>
      <c r="Q32" s="2"/>
    </row>
    <row r="33" spans="1:17" ht="48" customHeight="1" x14ac:dyDescent="0.25">
      <c r="A33" s="20" t="s">
        <v>198</v>
      </c>
      <c r="B33" s="20" t="s">
        <v>97</v>
      </c>
      <c r="C33" s="20" t="s">
        <v>32</v>
      </c>
      <c r="D33" s="20">
        <v>2028</v>
      </c>
      <c r="E33" s="20">
        <v>232</v>
      </c>
      <c r="F33" s="20" t="s">
        <v>341</v>
      </c>
      <c r="G33" s="7" t="s">
        <v>1</v>
      </c>
      <c r="H33" s="8">
        <f>SUM(H34:H37)</f>
        <v>22.099999999999998</v>
      </c>
      <c r="I33" s="8">
        <f t="shared" ref="I33:N33" si="6">SUM(I34:I37)</f>
        <v>0</v>
      </c>
      <c r="J33" s="8">
        <f t="shared" si="6"/>
        <v>0</v>
      </c>
      <c r="K33" s="8">
        <f t="shared" si="6"/>
        <v>0</v>
      </c>
      <c r="L33" s="8">
        <f t="shared" si="6"/>
        <v>22.099999999999998</v>
      </c>
      <c r="M33" s="8">
        <f t="shared" si="6"/>
        <v>0</v>
      </c>
      <c r="N33" s="8">
        <f t="shared" si="6"/>
        <v>0</v>
      </c>
      <c r="O33" s="20">
        <v>1434</v>
      </c>
      <c r="P33" s="20" t="s">
        <v>190</v>
      </c>
      <c r="Q33" s="2"/>
    </row>
    <row r="34" spans="1:17" ht="33" x14ac:dyDescent="0.25">
      <c r="A34" s="20"/>
      <c r="B34" s="20"/>
      <c r="C34" s="20"/>
      <c r="D34" s="20"/>
      <c r="E34" s="20"/>
      <c r="F34" s="20"/>
      <c r="G34" s="7" t="s">
        <v>28</v>
      </c>
      <c r="H34" s="8">
        <f t="shared" si="1"/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20"/>
      <c r="P34" s="20"/>
      <c r="Q34" s="2"/>
    </row>
    <row r="35" spans="1:17" ht="49.5" x14ac:dyDescent="0.25">
      <c r="A35" s="20"/>
      <c r="B35" s="20"/>
      <c r="C35" s="20"/>
      <c r="D35" s="20"/>
      <c r="E35" s="20"/>
      <c r="F35" s="20"/>
      <c r="G35" s="7" t="s">
        <v>3</v>
      </c>
      <c r="H35" s="8">
        <f t="shared" si="1"/>
        <v>20.9</v>
      </c>
      <c r="I35" s="8">
        <v>0</v>
      </c>
      <c r="J35" s="8">
        <v>0</v>
      </c>
      <c r="K35" s="8">
        <v>0</v>
      </c>
      <c r="L35" s="8">
        <v>20.9</v>
      </c>
      <c r="M35" s="8">
        <v>0</v>
      </c>
      <c r="N35" s="8">
        <v>0</v>
      </c>
      <c r="O35" s="20"/>
      <c r="P35" s="20"/>
      <c r="Q35" s="2"/>
    </row>
    <row r="36" spans="1:17" ht="16.5" x14ac:dyDescent="0.25">
      <c r="A36" s="20"/>
      <c r="B36" s="20"/>
      <c r="C36" s="20"/>
      <c r="D36" s="20"/>
      <c r="E36" s="20"/>
      <c r="F36" s="20"/>
      <c r="G36" s="7" t="s">
        <v>4</v>
      </c>
      <c r="H36" s="8">
        <f t="shared" si="1"/>
        <v>1.2</v>
      </c>
      <c r="I36" s="8">
        <v>0</v>
      </c>
      <c r="J36" s="8">
        <v>0</v>
      </c>
      <c r="K36" s="8">
        <v>0</v>
      </c>
      <c r="L36" s="8">
        <v>1.2</v>
      </c>
      <c r="M36" s="8">
        <v>0</v>
      </c>
      <c r="N36" s="8">
        <v>0</v>
      </c>
      <c r="O36" s="20"/>
      <c r="P36" s="20"/>
      <c r="Q36" s="2"/>
    </row>
    <row r="37" spans="1:17" ht="33" x14ac:dyDescent="0.25">
      <c r="A37" s="20"/>
      <c r="B37" s="20"/>
      <c r="C37" s="20"/>
      <c r="D37" s="20"/>
      <c r="E37" s="20"/>
      <c r="F37" s="20"/>
      <c r="G37" s="7" t="s">
        <v>5</v>
      </c>
      <c r="H37" s="8">
        <f t="shared" si="1"/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20"/>
      <c r="P37" s="20"/>
      <c r="Q37" s="2"/>
    </row>
    <row r="38" spans="1:17" ht="49.5" x14ac:dyDescent="0.25">
      <c r="A38" s="20" t="s">
        <v>199</v>
      </c>
      <c r="B38" s="20" t="s">
        <v>97</v>
      </c>
      <c r="C38" s="20" t="s">
        <v>32</v>
      </c>
      <c r="D38" s="20">
        <v>2028</v>
      </c>
      <c r="E38" s="20">
        <v>456</v>
      </c>
      <c r="F38" s="20" t="s">
        <v>197</v>
      </c>
      <c r="G38" s="7" t="s">
        <v>1</v>
      </c>
      <c r="H38" s="8">
        <f>SUM(H39:H42)</f>
        <v>42</v>
      </c>
      <c r="I38" s="8">
        <f t="shared" ref="I38:N38" si="7">SUM(I39:I42)</f>
        <v>0</v>
      </c>
      <c r="J38" s="8">
        <f t="shared" si="7"/>
        <v>2</v>
      </c>
      <c r="K38" s="8">
        <f t="shared" si="7"/>
        <v>0</v>
      </c>
      <c r="L38" s="8">
        <f t="shared" si="7"/>
        <v>40</v>
      </c>
      <c r="M38" s="8">
        <f t="shared" si="7"/>
        <v>0</v>
      </c>
      <c r="N38" s="8">
        <f t="shared" si="7"/>
        <v>0</v>
      </c>
      <c r="O38" s="20">
        <v>656</v>
      </c>
      <c r="P38" s="20" t="s">
        <v>190</v>
      </c>
      <c r="Q38" s="2"/>
    </row>
    <row r="39" spans="1:17" ht="33" x14ac:dyDescent="0.25">
      <c r="A39" s="20"/>
      <c r="B39" s="20"/>
      <c r="C39" s="20"/>
      <c r="D39" s="20"/>
      <c r="E39" s="20"/>
      <c r="F39" s="20"/>
      <c r="G39" s="7" t="s">
        <v>28</v>
      </c>
      <c r="H39" s="8">
        <f t="shared" si="1"/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20"/>
      <c r="P39" s="20"/>
      <c r="Q39" s="2"/>
    </row>
    <row r="40" spans="1:17" ht="49.5" x14ac:dyDescent="0.25">
      <c r="A40" s="20"/>
      <c r="B40" s="20"/>
      <c r="C40" s="20"/>
      <c r="D40" s="20"/>
      <c r="E40" s="20"/>
      <c r="F40" s="20"/>
      <c r="G40" s="7" t="s">
        <v>3</v>
      </c>
      <c r="H40" s="8">
        <f t="shared" si="1"/>
        <v>38</v>
      </c>
      <c r="I40" s="8">
        <v>0</v>
      </c>
      <c r="J40" s="8">
        <v>0</v>
      </c>
      <c r="K40" s="8">
        <v>0</v>
      </c>
      <c r="L40" s="8">
        <v>38</v>
      </c>
      <c r="M40" s="8">
        <v>0</v>
      </c>
      <c r="N40" s="8">
        <v>0</v>
      </c>
      <c r="O40" s="20"/>
      <c r="P40" s="20"/>
      <c r="Q40" s="2"/>
    </row>
    <row r="41" spans="1:17" ht="16.5" x14ac:dyDescent="0.25">
      <c r="A41" s="20"/>
      <c r="B41" s="20"/>
      <c r="C41" s="20"/>
      <c r="D41" s="20"/>
      <c r="E41" s="20"/>
      <c r="F41" s="20"/>
      <c r="G41" s="7" t="s">
        <v>4</v>
      </c>
      <c r="H41" s="8">
        <f t="shared" si="1"/>
        <v>4</v>
      </c>
      <c r="I41" s="8">
        <v>0</v>
      </c>
      <c r="J41" s="8">
        <v>2</v>
      </c>
      <c r="K41" s="8">
        <v>0</v>
      </c>
      <c r="L41" s="8">
        <v>2</v>
      </c>
      <c r="M41" s="8">
        <v>0</v>
      </c>
      <c r="N41" s="8">
        <v>0</v>
      </c>
      <c r="O41" s="20"/>
      <c r="P41" s="20"/>
      <c r="Q41" s="2"/>
    </row>
    <row r="42" spans="1:17" ht="33" x14ac:dyDescent="0.25">
      <c r="A42" s="20"/>
      <c r="B42" s="20"/>
      <c r="C42" s="20"/>
      <c r="D42" s="20"/>
      <c r="E42" s="20"/>
      <c r="F42" s="20"/>
      <c r="G42" s="7" t="s">
        <v>5</v>
      </c>
      <c r="H42" s="8">
        <f t="shared" si="1"/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20"/>
      <c r="P42" s="20"/>
      <c r="Q42" s="2"/>
    </row>
    <row r="43" spans="1:17" ht="49.5" x14ac:dyDescent="0.25">
      <c r="A43" s="20" t="s">
        <v>200</v>
      </c>
      <c r="B43" s="20" t="s">
        <v>97</v>
      </c>
      <c r="C43" s="20" t="s">
        <v>32</v>
      </c>
      <c r="D43" s="20">
        <v>2028</v>
      </c>
      <c r="E43" s="20">
        <v>164</v>
      </c>
      <c r="F43" s="20" t="s">
        <v>201</v>
      </c>
      <c r="G43" s="7" t="s">
        <v>1</v>
      </c>
      <c r="H43" s="8">
        <f>SUM(H44:H47)</f>
        <v>46.5</v>
      </c>
      <c r="I43" s="8">
        <f t="shared" ref="I43:N43" si="8">SUM(I44:I47)</f>
        <v>0</v>
      </c>
      <c r="J43" s="8">
        <f t="shared" si="8"/>
        <v>0</v>
      </c>
      <c r="K43" s="8">
        <f t="shared" si="8"/>
        <v>0</v>
      </c>
      <c r="L43" s="8">
        <f t="shared" si="8"/>
        <v>46.5</v>
      </c>
      <c r="M43" s="8">
        <f t="shared" si="8"/>
        <v>0</v>
      </c>
      <c r="N43" s="8">
        <f t="shared" si="8"/>
        <v>0</v>
      </c>
      <c r="O43" s="20">
        <v>625</v>
      </c>
      <c r="P43" s="20" t="s">
        <v>190</v>
      </c>
      <c r="Q43" s="2"/>
    </row>
    <row r="44" spans="1:17" ht="33" x14ac:dyDescent="0.25">
      <c r="A44" s="20"/>
      <c r="B44" s="20"/>
      <c r="C44" s="20"/>
      <c r="D44" s="20"/>
      <c r="E44" s="20"/>
      <c r="F44" s="20"/>
      <c r="G44" s="7" t="s">
        <v>28</v>
      </c>
      <c r="H44" s="8">
        <f t="shared" si="1"/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20"/>
      <c r="P44" s="20"/>
      <c r="Q44" s="2"/>
    </row>
    <row r="45" spans="1:17" ht="49.5" x14ac:dyDescent="0.25">
      <c r="A45" s="20"/>
      <c r="B45" s="20"/>
      <c r="C45" s="20"/>
      <c r="D45" s="20"/>
      <c r="E45" s="20"/>
      <c r="F45" s="20"/>
      <c r="G45" s="7" t="s">
        <v>3</v>
      </c>
      <c r="H45" s="8">
        <f t="shared" si="1"/>
        <v>44.1</v>
      </c>
      <c r="I45" s="8">
        <v>0</v>
      </c>
      <c r="J45" s="8">
        <v>0</v>
      </c>
      <c r="K45" s="8">
        <v>0</v>
      </c>
      <c r="L45" s="8">
        <v>44.1</v>
      </c>
      <c r="M45" s="8">
        <v>0</v>
      </c>
      <c r="N45" s="8">
        <v>0</v>
      </c>
      <c r="O45" s="20"/>
      <c r="P45" s="20"/>
      <c r="Q45" s="2"/>
    </row>
    <row r="46" spans="1:17" ht="16.5" x14ac:dyDescent="0.25">
      <c r="A46" s="20"/>
      <c r="B46" s="20"/>
      <c r="C46" s="20"/>
      <c r="D46" s="20"/>
      <c r="E46" s="20"/>
      <c r="F46" s="20"/>
      <c r="G46" s="7" t="s">
        <v>4</v>
      </c>
      <c r="H46" s="8">
        <f t="shared" si="1"/>
        <v>2.4</v>
      </c>
      <c r="I46" s="8">
        <v>0</v>
      </c>
      <c r="J46" s="8">
        <v>0</v>
      </c>
      <c r="K46" s="8">
        <v>0</v>
      </c>
      <c r="L46" s="8">
        <v>2.4</v>
      </c>
      <c r="M46" s="8">
        <v>0</v>
      </c>
      <c r="N46" s="8">
        <v>0</v>
      </c>
      <c r="O46" s="20"/>
      <c r="P46" s="20"/>
      <c r="Q46" s="2"/>
    </row>
    <row r="47" spans="1:17" ht="33" x14ac:dyDescent="0.25">
      <c r="A47" s="20"/>
      <c r="B47" s="20"/>
      <c r="C47" s="20"/>
      <c r="D47" s="20"/>
      <c r="E47" s="20"/>
      <c r="F47" s="20"/>
      <c r="G47" s="7" t="s">
        <v>5</v>
      </c>
      <c r="H47" s="8">
        <f t="shared" si="1"/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20"/>
      <c r="P47" s="20"/>
      <c r="Q47" s="2"/>
    </row>
    <row r="48" spans="1:17" ht="49.5" x14ac:dyDescent="0.25">
      <c r="A48" s="20" t="s">
        <v>202</v>
      </c>
      <c r="B48" s="20" t="s">
        <v>20</v>
      </c>
      <c r="C48" s="20" t="s">
        <v>32</v>
      </c>
      <c r="D48" s="20">
        <v>2028</v>
      </c>
      <c r="E48" s="20" t="s">
        <v>20</v>
      </c>
      <c r="F48" s="20" t="s">
        <v>179</v>
      </c>
      <c r="G48" s="7" t="s">
        <v>1</v>
      </c>
      <c r="H48" s="8">
        <f>SUM(H49:H52)</f>
        <v>3</v>
      </c>
      <c r="I48" s="8">
        <f t="shared" ref="I48:N48" si="9">SUM(I49:I52)</f>
        <v>0</v>
      </c>
      <c r="J48" s="8">
        <f t="shared" si="9"/>
        <v>0</v>
      </c>
      <c r="K48" s="8">
        <f t="shared" si="9"/>
        <v>0</v>
      </c>
      <c r="L48" s="8">
        <f t="shared" si="9"/>
        <v>3</v>
      </c>
      <c r="M48" s="8">
        <f t="shared" si="9"/>
        <v>0</v>
      </c>
      <c r="N48" s="8">
        <f t="shared" si="9"/>
        <v>0</v>
      </c>
      <c r="O48" s="20">
        <v>841</v>
      </c>
      <c r="P48" s="20"/>
      <c r="Q48" s="2"/>
    </row>
    <row r="49" spans="1:17" ht="33" x14ac:dyDescent="0.25">
      <c r="A49" s="20"/>
      <c r="B49" s="20"/>
      <c r="C49" s="20"/>
      <c r="D49" s="20"/>
      <c r="E49" s="20"/>
      <c r="F49" s="20"/>
      <c r="G49" s="7" t="s">
        <v>28</v>
      </c>
      <c r="H49" s="8">
        <f t="shared" si="1"/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20"/>
      <c r="P49" s="20"/>
      <c r="Q49" s="2"/>
    </row>
    <row r="50" spans="1:17" ht="49.5" x14ac:dyDescent="0.25">
      <c r="A50" s="20"/>
      <c r="B50" s="20"/>
      <c r="C50" s="20"/>
      <c r="D50" s="20"/>
      <c r="E50" s="20"/>
      <c r="F50" s="20"/>
      <c r="G50" s="7" t="s">
        <v>3</v>
      </c>
      <c r="H50" s="8">
        <f t="shared" si="1"/>
        <v>2.9</v>
      </c>
      <c r="I50" s="8">
        <v>0</v>
      </c>
      <c r="J50" s="8">
        <v>0</v>
      </c>
      <c r="K50" s="8">
        <v>0</v>
      </c>
      <c r="L50" s="8">
        <v>2.9</v>
      </c>
      <c r="M50" s="8">
        <v>0</v>
      </c>
      <c r="N50" s="8">
        <v>0</v>
      </c>
      <c r="O50" s="20"/>
      <c r="P50" s="20"/>
      <c r="Q50" s="2"/>
    </row>
    <row r="51" spans="1:17" ht="16.5" x14ac:dyDescent="0.25">
      <c r="A51" s="20"/>
      <c r="B51" s="20"/>
      <c r="C51" s="20"/>
      <c r="D51" s="20"/>
      <c r="E51" s="20"/>
      <c r="F51" s="20"/>
      <c r="G51" s="7" t="s">
        <v>4</v>
      </c>
      <c r="H51" s="8">
        <f t="shared" si="1"/>
        <v>0.1</v>
      </c>
      <c r="I51" s="8">
        <v>0</v>
      </c>
      <c r="J51" s="8">
        <v>0</v>
      </c>
      <c r="K51" s="8">
        <v>0</v>
      </c>
      <c r="L51" s="8">
        <v>0.1</v>
      </c>
      <c r="M51" s="8">
        <v>0</v>
      </c>
      <c r="N51" s="8">
        <v>0</v>
      </c>
      <c r="O51" s="20"/>
      <c r="P51" s="20"/>
      <c r="Q51" s="2"/>
    </row>
    <row r="52" spans="1:17" ht="33" x14ac:dyDescent="0.25">
      <c r="A52" s="20"/>
      <c r="B52" s="20"/>
      <c r="C52" s="20"/>
      <c r="D52" s="20"/>
      <c r="E52" s="20"/>
      <c r="F52" s="20"/>
      <c r="G52" s="7" t="s">
        <v>5</v>
      </c>
      <c r="H52" s="8">
        <f t="shared" si="1"/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20"/>
      <c r="P52" s="20"/>
      <c r="Q52" s="2"/>
    </row>
    <row r="53" spans="1:17" ht="49.5" x14ac:dyDescent="0.25">
      <c r="A53" s="20" t="s">
        <v>203</v>
      </c>
      <c r="B53" s="20" t="s">
        <v>20</v>
      </c>
      <c r="C53" s="20" t="s">
        <v>32</v>
      </c>
      <c r="D53" s="20">
        <v>2028</v>
      </c>
      <c r="E53" s="20" t="s">
        <v>20</v>
      </c>
      <c r="F53" s="20" t="s">
        <v>179</v>
      </c>
      <c r="G53" s="7" t="s">
        <v>1</v>
      </c>
      <c r="H53" s="8">
        <f>SUM(H54:H57)</f>
        <v>3</v>
      </c>
      <c r="I53" s="8">
        <f t="shared" ref="I53:N53" si="10">SUM(I54:I57)</f>
        <v>0</v>
      </c>
      <c r="J53" s="8">
        <f t="shared" si="10"/>
        <v>0</v>
      </c>
      <c r="K53" s="8">
        <f t="shared" si="10"/>
        <v>0</v>
      </c>
      <c r="L53" s="8">
        <f t="shared" si="10"/>
        <v>3</v>
      </c>
      <c r="M53" s="8">
        <f t="shared" si="10"/>
        <v>0</v>
      </c>
      <c r="N53" s="8">
        <f t="shared" si="10"/>
        <v>0</v>
      </c>
      <c r="O53" s="20">
        <v>905</v>
      </c>
      <c r="P53" s="20"/>
      <c r="Q53" s="2"/>
    </row>
    <row r="54" spans="1:17" ht="33" x14ac:dyDescent="0.25">
      <c r="A54" s="20"/>
      <c r="B54" s="20"/>
      <c r="C54" s="20"/>
      <c r="D54" s="20"/>
      <c r="E54" s="20"/>
      <c r="F54" s="20"/>
      <c r="G54" s="7" t="s">
        <v>28</v>
      </c>
      <c r="H54" s="8">
        <f t="shared" si="1"/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20"/>
      <c r="P54" s="20"/>
      <c r="Q54" s="2"/>
    </row>
    <row r="55" spans="1:17" ht="49.5" x14ac:dyDescent="0.25">
      <c r="A55" s="20"/>
      <c r="B55" s="20"/>
      <c r="C55" s="20"/>
      <c r="D55" s="20"/>
      <c r="E55" s="20"/>
      <c r="F55" s="20"/>
      <c r="G55" s="7" t="s">
        <v>3</v>
      </c>
      <c r="H55" s="8">
        <f t="shared" si="1"/>
        <v>2.9</v>
      </c>
      <c r="I55" s="8">
        <v>0</v>
      </c>
      <c r="J55" s="8">
        <v>0</v>
      </c>
      <c r="K55" s="8">
        <v>0</v>
      </c>
      <c r="L55" s="8">
        <v>2.9</v>
      </c>
      <c r="M55" s="8">
        <v>0</v>
      </c>
      <c r="N55" s="8">
        <v>0</v>
      </c>
      <c r="O55" s="20"/>
      <c r="P55" s="20"/>
      <c r="Q55" s="2"/>
    </row>
    <row r="56" spans="1:17" ht="16.5" x14ac:dyDescent="0.25">
      <c r="A56" s="20"/>
      <c r="B56" s="20"/>
      <c r="C56" s="20"/>
      <c r="D56" s="20"/>
      <c r="E56" s="20"/>
      <c r="F56" s="20"/>
      <c r="G56" s="7" t="s">
        <v>4</v>
      </c>
      <c r="H56" s="8">
        <f t="shared" si="1"/>
        <v>0.1</v>
      </c>
      <c r="I56" s="8">
        <v>0</v>
      </c>
      <c r="J56" s="8">
        <v>0</v>
      </c>
      <c r="K56" s="8">
        <v>0</v>
      </c>
      <c r="L56" s="8">
        <v>0.1</v>
      </c>
      <c r="M56" s="8">
        <v>0</v>
      </c>
      <c r="N56" s="8">
        <v>0</v>
      </c>
      <c r="O56" s="20"/>
      <c r="P56" s="20"/>
      <c r="Q56" s="2"/>
    </row>
    <row r="57" spans="1:17" ht="33" x14ac:dyDescent="0.25">
      <c r="A57" s="20"/>
      <c r="B57" s="20"/>
      <c r="C57" s="20"/>
      <c r="D57" s="20"/>
      <c r="E57" s="20"/>
      <c r="F57" s="20"/>
      <c r="G57" s="7" t="s">
        <v>5</v>
      </c>
      <c r="H57" s="8">
        <f t="shared" si="1"/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20"/>
      <c r="P57" s="20"/>
      <c r="Q57" s="2"/>
    </row>
    <row r="58" spans="1:17" ht="49.5" x14ac:dyDescent="0.25">
      <c r="A58" s="20" t="s">
        <v>204</v>
      </c>
      <c r="B58" s="20" t="s">
        <v>20</v>
      </c>
      <c r="C58" s="20" t="s">
        <v>32</v>
      </c>
      <c r="D58" s="20">
        <v>2028</v>
      </c>
      <c r="E58" s="20" t="s">
        <v>20</v>
      </c>
      <c r="F58" s="20" t="s">
        <v>179</v>
      </c>
      <c r="G58" s="7" t="s">
        <v>1</v>
      </c>
      <c r="H58" s="8">
        <f>SUM(H59:H62)</f>
        <v>3</v>
      </c>
      <c r="I58" s="8">
        <f t="shared" ref="I58:N58" si="11">SUM(I59:I62)</f>
        <v>0</v>
      </c>
      <c r="J58" s="8">
        <f t="shared" si="11"/>
        <v>0</v>
      </c>
      <c r="K58" s="8">
        <f t="shared" si="11"/>
        <v>0</v>
      </c>
      <c r="L58" s="8">
        <f t="shared" si="11"/>
        <v>3</v>
      </c>
      <c r="M58" s="8">
        <f t="shared" si="11"/>
        <v>0</v>
      </c>
      <c r="N58" s="8">
        <f t="shared" si="11"/>
        <v>0</v>
      </c>
      <c r="O58" s="20">
        <v>775</v>
      </c>
      <c r="P58" s="20"/>
      <c r="Q58" s="2"/>
    </row>
    <row r="59" spans="1:17" ht="33" x14ac:dyDescent="0.25">
      <c r="A59" s="20"/>
      <c r="B59" s="20"/>
      <c r="C59" s="20"/>
      <c r="D59" s="20"/>
      <c r="E59" s="20"/>
      <c r="F59" s="20"/>
      <c r="G59" s="7" t="s">
        <v>28</v>
      </c>
      <c r="H59" s="8">
        <f t="shared" si="1"/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20"/>
      <c r="P59" s="20"/>
      <c r="Q59" s="2"/>
    </row>
    <row r="60" spans="1:17" ht="49.5" x14ac:dyDescent="0.25">
      <c r="A60" s="20"/>
      <c r="B60" s="20"/>
      <c r="C60" s="20"/>
      <c r="D60" s="20"/>
      <c r="E60" s="20"/>
      <c r="F60" s="20"/>
      <c r="G60" s="7" t="s">
        <v>3</v>
      </c>
      <c r="H60" s="8">
        <f t="shared" si="1"/>
        <v>2.9</v>
      </c>
      <c r="I60" s="8">
        <v>0</v>
      </c>
      <c r="J60" s="8">
        <v>0</v>
      </c>
      <c r="K60" s="8">
        <v>0</v>
      </c>
      <c r="L60" s="8">
        <v>2.9</v>
      </c>
      <c r="M60" s="8">
        <v>0</v>
      </c>
      <c r="N60" s="8">
        <v>0</v>
      </c>
      <c r="O60" s="20"/>
      <c r="P60" s="20"/>
      <c r="Q60" s="2"/>
    </row>
    <row r="61" spans="1:17" ht="16.5" x14ac:dyDescent="0.25">
      <c r="A61" s="20"/>
      <c r="B61" s="20"/>
      <c r="C61" s="20"/>
      <c r="D61" s="20"/>
      <c r="E61" s="20"/>
      <c r="F61" s="20"/>
      <c r="G61" s="7" t="s">
        <v>4</v>
      </c>
      <c r="H61" s="8">
        <f t="shared" si="1"/>
        <v>0.1</v>
      </c>
      <c r="I61" s="8">
        <v>0</v>
      </c>
      <c r="J61" s="8">
        <v>0</v>
      </c>
      <c r="K61" s="8">
        <v>0</v>
      </c>
      <c r="L61" s="8">
        <v>0.1</v>
      </c>
      <c r="M61" s="8">
        <v>0</v>
      </c>
      <c r="N61" s="8">
        <v>0</v>
      </c>
      <c r="O61" s="20"/>
      <c r="P61" s="20"/>
      <c r="Q61" s="2"/>
    </row>
    <row r="62" spans="1:17" ht="33" x14ac:dyDescent="0.25">
      <c r="A62" s="20"/>
      <c r="B62" s="20"/>
      <c r="C62" s="20"/>
      <c r="D62" s="20"/>
      <c r="E62" s="20"/>
      <c r="F62" s="20"/>
      <c r="G62" s="7" t="s">
        <v>5</v>
      </c>
      <c r="H62" s="8">
        <f t="shared" si="1"/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20"/>
      <c r="P62" s="20"/>
      <c r="Q62" s="2"/>
    </row>
    <row r="63" spans="1:17" ht="49.5" x14ac:dyDescent="0.25">
      <c r="A63" s="20" t="s">
        <v>205</v>
      </c>
      <c r="B63" s="20" t="s">
        <v>20</v>
      </c>
      <c r="C63" s="20" t="s">
        <v>32</v>
      </c>
      <c r="D63" s="20">
        <v>2028</v>
      </c>
      <c r="E63" s="20" t="s">
        <v>20</v>
      </c>
      <c r="F63" s="20" t="s">
        <v>179</v>
      </c>
      <c r="G63" s="7" t="s">
        <v>1</v>
      </c>
      <c r="H63" s="8">
        <f>SUM(H64:H67)</f>
        <v>4</v>
      </c>
      <c r="I63" s="8">
        <f t="shared" ref="I63:N63" si="12">SUM(I64:I67)</f>
        <v>0</v>
      </c>
      <c r="J63" s="8">
        <f t="shared" si="12"/>
        <v>0</v>
      </c>
      <c r="K63" s="8">
        <f t="shared" si="12"/>
        <v>0</v>
      </c>
      <c r="L63" s="8">
        <f t="shared" si="12"/>
        <v>4</v>
      </c>
      <c r="M63" s="8">
        <f t="shared" si="12"/>
        <v>0</v>
      </c>
      <c r="N63" s="8">
        <f t="shared" si="12"/>
        <v>0</v>
      </c>
      <c r="O63" s="20">
        <v>625</v>
      </c>
      <c r="P63" s="20"/>
      <c r="Q63" s="2"/>
    </row>
    <row r="64" spans="1:17" ht="33" x14ac:dyDescent="0.25">
      <c r="A64" s="20"/>
      <c r="B64" s="20"/>
      <c r="C64" s="20"/>
      <c r="D64" s="20"/>
      <c r="E64" s="20"/>
      <c r="F64" s="20"/>
      <c r="G64" s="7" t="s">
        <v>28</v>
      </c>
      <c r="H64" s="8">
        <f t="shared" si="1"/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20"/>
      <c r="P64" s="20"/>
      <c r="Q64" s="2"/>
    </row>
    <row r="65" spans="1:17" ht="49.5" x14ac:dyDescent="0.25">
      <c r="A65" s="20"/>
      <c r="B65" s="20"/>
      <c r="C65" s="20"/>
      <c r="D65" s="20"/>
      <c r="E65" s="20"/>
      <c r="F65" s="20"/>
      <c r="G65" s="7" t="s">
        <v>3</v>
      </c>
      <c r="H65" s="8">
        <f t="shared" si="1"/>
        <v>3.8</v>
      </c>
      <c r="I65" s="8">
        <v>0</v>
      </c>
      <c r="J65" s="8">
        <v>0</v>
      </c>
      <c r="K65" s="8">
        <v>0</v>
      </c>
      <c r="L65" s="8">
        <v>3.8</v>
      </c>
      <c r="M65" s="8">
        <v>0</v>
      </c>
      <c r="N65" s="8">
        <v>0</v>
      </c>
      <c r="O65" s="20"/>
      <c r="P65" s="20"/>
      <c r="Q65" s="2"/>
    </row>
    <row r="66" spans="1:17" ht="16.5" x14ac:dyDescent="0.25">
      <c r="A66" s="20"/>
      <c r="B66" s="20"/>
      <c r="C66" s="20"/>
      <c r="D66" s="20"/>
      <c r="E66" s="20"/>
      <c r="F66" s="20"/>
      <c r="G66" s="7" t="s">
        <v>4</v>
      </c>
      <c r="H66" s="8">
        <f t="shared" si="1"/>
        <v>0.2</v>
      </c>
      <c r="I66" s="8">
        <v>0</v>
      </c>
      <c r="J66" s="8">
        <v>0</v>
      </c>
      <c r="K66" s="8">
        <v>0</v>
      </c>
      <c r="L66" s="8">
        <v>0.2</v>
      </c>
      <c r="M66" s="8">
        <v>0</v>
      </c>
      <c r="N66" s="8">
        <v>0</v>
      </c>
      <c r="O66" s="20"/>
      <c r="P66" s="20"/>
      <c r="Q66" s="2"/>
    </row>
    <row r="67" spans="1:17" ht="33" x14ac:dyDescent="0.25">
      <c r="A67" s="20"/>
      <c r="B67" s="20"/>
      <c r="C67" s="20"/>
      <c r="D67" s="20"/>
      <c r="E67" s="20"/>
      <c r="F67" s="20"/>
      <c r="G67" s="7" t="s">
        <v>5</v>
      </c>
      <c r="H67" s="8">
        <f t="shared" si="1"/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20"/>
      <c r="P67" s="20"/>
      <c r="Q67" s="2"/>
    </row>
    <row r="68" spans="1:17" ht="49.5" x14ac:dyDescent="0.25">
      <c r="A68" s="20" t="s">
        <v>206</v>
      </c>
      <c r="B68" s="20" t="s">
        <v>20</v>
      </c>
      <c r="C68" s="20" t="s">
        <v>32</v>
      </c>
      <c r="D68" s="20">
        <v>2029</v>
      </c>
      <c r="E68" s="20" t="s">
        <v>20</v>
      </c>
      <c r="F68" s="20" t="s">
        <v>179</v>
      </c>
      <c r="G68" s="7" t="s">
        <v>1</v>
      </c>
      <c r="H68" s="8">
        <f>SUM(H69:H72)</f>
        <v>4</v>
      </c>
      <c r="I68" s="8">
        <f t="shared" ref="I68:N68" si="13">SUM(I69:I72)</f>
        <v>0</v>
      </c>
      <c r="J68" s="8">
        <f t="shared" si="13"/>
        <v>0</v>
      </c>
      <c r="K68" s="8">
        <f t="shared" si="13"/>
        <v>0</v>
      </c>
      <c r="L68" s="8">
        <f t="shared" si="13"/>
        <v>0</v>
      </c>
      <c r="M68" s="8">
        <f t="shared" si="13"/>
        <v>4</v>
      </c>
      <c r="N68" s="8">
        <f t="shared" si="13"/>
        <v>0</v>
      </c>
      <c r="O68" s="20">
        <v>652</v>
      </c>
      <c r="P68" s="20"/>
      <c r="Q68" s="2"/>
    </row>
    <row r="69" spans="1:17" ht="33" x14ac:dyDescent="0.25">
      <c r="A69" s="20"/>
      <c r="B69" s="20"/>
      <c r="C69" s="20"/>
      <c r="D69" s="20"/>
      <c r="E69" s="20"/>
      <c r="F69" s="20"/>
      <c r="G69" s="7" t="s">
        <v>28</v>
      </c>
      <c r="H69" s="8">
        <f t="shared" si="1"/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20"/>
      <c r="P69" s="20"/>
      <c r="Q69" s="2"/>
    </row>
    <row r="70" spans="1:17" ht="49.5" x14ac:dyDescent="0.25">
      <c r="A70" s="20"/>
      <c r="B70" s="20"/>
      <c r="C70" s="20"/>
      <c r="D70" s="20"/>
      <c r="E70" s="20"/>
      <c r="F70" s="20"/>
      <c r="G70" s="7" t="s">
        <v>3</v>
      </c>
      <c r="H70" s="8">
        <f t="shared" si="1"/>
        <v>3.8</v>
      </c>
      <c r="I70" s="8">
        <v>0</v>
      </c>
      <c r="J70" s="8">
        <v>0</v>
      </c>
      <c r="K70" s="8">
        <v>0</v>
      </c>
      <c r="L70" s="8">
        <v>0</v>
      </c>
      <c r="M70" s="8">
        <v>3.8</v>
      </c>
      <c r="N70" s="8">
        <v>0</v>
      </c>
      <c r="O70" s="20"/>
      <c r="P70" s="20"/>
      <c r="Q70" s="2"/>
    </row>
    <row r="71" spans="1:17" ht="16.5" x14ac:dyDescent="0.25">
      <c r="A71" s="20"/>
      <c r="B71" s="20"/>
      <c r="C71" s="20"/>
      <c r="D71" s="20"/>
      <c r="E71" s="20"/>
      <c r="F71" s="20"/>
      <c r="G71" s="7" t="s">
        <v>4</v>
      </c>
      <c r="H71" s="8">
        <f t="shared" si="1"/>
        <v>0.2</v>
      </c>
      <c r="I71" s="8">
        <v>0</v>
      </c>
      <c r="J71" s="8">
        <v>0</v>
      </c>
      <c r="K71" s="8">
        <v>0</v>
      </c>
      <c r="L71" s="8">
        <v>0</v>
      </c>
      <c r="M71" s="8">
        <v>0.2</v>
      </c>
      <c r="N71" s="8">
        <v>0</v>
      </c>
      <c r="O71" s="20"/>
      <c r="P71" s="20"/>
      <c r="Q71" s="2"/>
    </row>
    <row r="72" spans="1:17" ht="33" x14ac:dyDescent="0.25">
      <c r="A72" s="20"/>
      <c r="B72" s="20"/>
      <c r="C72" s="20"/>
      <c r="D72" s="20"/>
      <c r="E72" s="20"/>
      <c r="F72" s="20"/>
      <c r="G72" s="7" t="s">
        <v>5</v>
      </c>
      <c r="H72" s="8">
        <f t="shared" si="1"/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20"/>
      <c r="P72" s="20"/>
      <c r="Q72" s="2"/>
    </row>
    <row r="73" spans="1:17" ht="49.5" x14ac:dyDescent="0.25">
      <c r="A73" s="20" t="s">
        <v>207</v>
      </c>
      <c r="B73" s="20" t="s">
        <v>20</v>
      </c>
      <c r="C73" s="20" t="s">
        <v>32</v>
      </c>
      <c r="D73" s="20">
        <v>2030</v>
      </c>
      <c r="E73" s="20" t="s">
        <v>20</v>
      </c>
      <c r="F73" s="20" t="s">
        <v>179</v>
      </c>
      <c r="G73" s="7" t="s">
        <v>1</v>
      </c>
      <c r="H73" s="8">
        <f>SUM(H74:H77)</f>
        <v>4</v>
      </c>
      <c r="I73" s="8">
        <f t="shared" ref="I73:N73" si="14">SUM(I74:I77)</f>
        <v>0</v>
      </c>
      <c r="J73" s="8">
        <f t="shared" si="14"/>
        <v>0</v>
      </c>
      <c r="K73" s="8">
        <f t="shared" si="14"/>
        <v>0</v>
      </c>
      <c r="L73" s="8">
        <f t="shared" si="14"/>
        <v>0</v>
      </c>
      <c r="M73" s="8">
        <f t="shared" si="14"/>
        <v>0</v>
      </c>
      <c r="N73" s="8">
        <f t="shared" si="14"/>
        <v>4</v>
      </c>
      <c r="O73" s="20">
        <v>656</v>
      </c>
      <c r="P73" s="20"/>
      <c r="Q73" s="2"/>
    </row>
    <row r="74" spans="1:17" ht="33" x14ac:dyDescent="0.25">
      <c r="A74" s="20"/>
      <c r="B74" s="20"/>
      <c r="C74" s="20"/>
      <c r="D74" s="20"/>
      <c r="E74" s="20"/>
      <c r="F74" s="20"/>
      <c r="G74" s="7" t="s">
        <v>28</v>
      </c>
      <c r="H74" s="8">
        <f t="shared" ref="H74:H137" si="15">SUM(I74:N74)</f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20"/>
      <c r="P74" s="20"/>
      <c r="Q74" s="2"/>
    </row>
    <row r="75" spans="1:17" ht="49.5" x14ac:dyDescent="0.25">
      <c r="A75" s="20"/>
      <c r="B75" s="20"/>
      <c r="C75" s="20"/>
      <c r="D75" s="20"/>
      <c r="E75" s="20"/>
      <c r="F75" s="20"/>
      <c r="G75" s="7" t="s">
        <v>3</v>
      </c>
      <c r="H75" s="8">
        <f t="shared" si="15"/>
        <v>3.8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3.8</v>
      </c>
      <c r="O75" s="20"/>
      <c r="P75" s="20"/>
      <c r="Q75" s="2"/>
    </row>
    <row r="76" spans="1:17" ht="16.5" x14ac:dyDescent="0.25">
      <c r="A76" s="20"/>
      <c r="B76" s="20"/>
      <c r="C76" s="20"/>
      <c r="D76" s="20"/>
      <c r="E76" s="20"/>
      <c r="F76" s="20"/>
      <c r="G76" s="7" t="s">
        <v>4</v>
      </c>
      <c r="H76" s="8">
        <f t="shared" si="15"/>
        <v>0.2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0.2</v>
      </c>
      <c r="O76" s="20"/>
      <c r="P76" s="20"/>
      <c r="Q76" s="2"/>
    </row>
    <row r="77" spans="1:17" ht="33" x14ac:dyDescent="0.25">
      <c r="A77" s="20"/>
      <c r="B77" s="20"/>
      <c r="C77" s="20"/>
      <c r="D77" s="20"/>
      <c r="E77" s="20"/>
      <c r="F77" s="20"/>
      <c r="G77" s="7" t="s">
        <v>5</v>
      </c>
      <c r="H77" s="8">
        <f t="shared" si="15"/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20"/>
      <c r="P77" s="20"/>
      <c r="Q77" s="2"/>
    </row>
    <row r="78" spans="1:17" ht="49.5" x14ac:dyDescent="0.25">
      <c r="A78" s="20" t="s">
        <v>208</v>
      </c>
      <c r="B78" s="20" t="s">
        <v>20</v>
      </c>
      <c r="C78" s="20" t="s">
        <v>32</v>
      </c>
      <c r="D78" s="20">
        <v>2027</v>
      </c>
      <c r="E78" s="20" t="s">
        <v>20</v>
      </c>
      <c r="F78" s="20" t="s">
        <v>179</v>
      </c>
      <c r="G78" s="7" t="s">
        <v>1</v>
      </c>
      <c r="H78" s="8">
        <f>SUM(H79:H82)</f>
        <v>0.6</v>
      </c>
      <c r="I78" s="8">
        <f t="shared" ref="I78:N78" si="16">SUM(I79:I82)</f>
        <v>0</v>
      </c>
      <c r="J78" s="8">
        <f t="shared" si="16"/>
        <v>0</v>
      </c>
      <c r="K78" s="8">
        <f t="shared" si="16"/>
        <v>0.6</v>
      </c>
      <c r="L78" s="8">
        <f t="shared" si="16"/>
        <v>0</v>
      </c>
      <c r="M78" s="8">
        <f t="shared" si="16"/>
        <v>0</v>
      </c>
      <c r="N78" s="8">
        <f t="shared" si="16"/>
        <v>0</v>
      </c>
      <c r="O78" s="20">
        <v>1079</v>
      </c>
      <c r="P78" s="20"/>
      <c r="Q78" s="2"/>
    </row>
    <row r="79" spans="1:17" ht="33" x14ac:dyDescent="0.25">
      <c r="A79" s="20"/>
      <c r="B79" s="20"/>
      <c r="C79" s="20"/>
      <c r="D79" s="20"/>
      <c r="E79" s="20"/>
      <c r="F79" s="20"/>
      <c r="G79" s="7" t="s">
        <v>28</v>
      </c>
      <c r="H79" s="8">
        <f t="shared" si="15"/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20"/>
      <c r="P79" s="20"/>
      <c r="Q79" s="2"/>
    </row>
    <row r="80" spans="1:17" ht="49.5" x14ac:dyDescent="0.25">
      <c r="A80" s="20"/>
      <c r="B80" s="20"/>
      <c r="C80" s="20"/>
      <c r="D80" s="20"/>
      <c r="E80" s="20"/>
      <c r="F80" s="20"/>
      <c r="G80" s="7" t="s">
        <v>3</v>
      </c>
      <c r="H80" s="8">
        <f t="shared" si="15"/>
        <v>0.5</v>
      </c>
      <c r="I80" s="8">
        <v>0</v>
      </c>
      <c r="J80" s="8">
        <v>0</v>
      </c>
      <c r="K80" s="8">
        <v>0.5</v>
      </c>
      <c r="L80" s="8">
        <v>0</v>
      </c>
      <c r="M80" s="8">
        <v>0</v>
      </c>
      <c r="N80" s="8">
        <v>0</v>
      </c>
      <c r="O80" s="20"/>
      <c r="P80" s="20"/>
      <c r="Q80" s="2"/>
    </row>
    <row r="81" spans="1:17" ht="16.5" x14ac:dyDescent="0.25">
      <c r="A81" s="20"/>
      <c r="B81" s="20"/>
      <c r="C81" s="20"/>
      <c r="D81" s="20"/>
      <c r="E81" s="20"/>
      <c r="F81" s="20"/>
      <c r="G81" s="7" t="s">
        <v>4</v>
      </c>
      <c r="H81" s="8">
        <f t="shared" si="15"/>
        <v>0.1</v>
      </c>
      <c r="I81" s="8">
        <v>0</v>
      </c>
      <c r="J81" s="8">
        <v>0</v>
      </c>
      <c r="K81" s="8">
        <v>0.1</v>
      </c>
      <c r="L81" s="8">
        <v>0</v>
      </c>
      <c r="M81" s="8">
        <v>0</v>
      </c>
      <c r="N81" s="8">
        <v>0</v>
      </c>
      <c r="O81" s="20"/>
      <c r="P81" s="20"/>
      <c r="Q81" s="2"/>
    </row>
    <row r="82" spans="1:17" ht="33" x14ac:dyDescent="0.25">
      <c r="A82" s="20"/>
      <c r="B82" s="20"/>
      <c r="C82" s="20"/>
      <c r="D82" s="20"/>
      <c r="E82" s="20"/>
      <c r="F82" s="20"/>
      <c r="G82" s="7" t="s">
        <v>5</v>
      </c>
      <c r="H82" s="8">
        <f t="shared" si="15"/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20"/>
      <c r="P82" s="20"/>
      <c r="Q82" s="2"/>
    </row>
    <row r="83" spans="1:17" ht="49.5" x14ac:dyDescent="0.25">
      <c r="A83" s="20" t="s">
        <v>209</v>
      </c>
      <c r="B83" s="20" t="s">
        <v>210</v>
      </c>
      <c r="C83" s="20" t="s">
        <v>32</v>
      </c>
      <c r="D83" s="20">
        <v>2028</v>
      </c>
      <c r="E83" s="20">
        <v>130</v>
      </c>
      <c r="F83" s="20" t="s">
        <v>211</v>
      </c>
      <c r="G83" s="7" t="s">
        <v>1</v>
      </c>
      <c r="H83" s="8">
        <f>SUM(H84:H87)</f>
        <v>115.1</v>
      </c>
      <c r="I83" s="8">
        <f t="shared" ref="I83:N83" si="17">SUM(I84:I87)</f>
        <v>0</v>
      </c>
      <c r="J83" s="8">
        <f t="shared" si="17"/>
        <v>0</v>
      </c>
      <c r="K83" s="8">
        <f t="shared" si="17"/>
        <v>0</v>
      </c>
      <c r="L83" s="8">
        <f t="shared" si="17"/>
        <v>115.1</v>
      </c>
      <c r="M83" s="8">
        <f t="shared" si="17"/>
        <v>0</v>
      </c>
      <c r="N83" s="8">
        <f t="shared" si="17"/>
        <v>0</v>
      </c>
      <c r="O83" s="20">
        <v>102</v>
      </c>
      <c r="P83" s="20" t="s">
        <v>212</v>
      </c>
      <c r="Q83" s="2"/>
    </row>
    <row r="84" spans="1:17" ht="33" x14ac:dyDescent="0.25">
      <c r="A84" s="20"/>
      <c r="B84" s="20"/>
      <c r="C84" s="20"/>
      <c r="D84" s="20"/>
      <c r="E84" s="20"/>
      <c r="F84" s="20"/>
      <c r="G84" s="7" t="s">
        <v>2</v>
      </c>
      <c r="H84" s="8">
        <f t="shared" si="15"/>
        <v>113.8</v>
      </c>
      <c r="I84" s="8">
        <v>0</v>
      </c>
      <c r="J84" s="8">
        <v>0</v>
      </c>
      <c r="K84" s="8">
        <v>0</v>
      </c>
      <c r="L84" s="8">
        <v>113.8</v>
      </c>
      <c r="M84" s="8">
        <v>0</v>
      </c>
      <c r="N84" s="8">
        <v>0</v>
      </c>
      <c r="O84" s="20"/>
      <c r="P84" s="20"/>
      <c r="Q84" s="2"/>
    </row>
    <row r="85" spans="1:17" ht="49.5" x14ac:dyDescent="0.25">
      <c r="A85" s="20"/>
      <c r="B85" s="20"/>
      <c r="C85" s="20"/>
      <c r="D85" s="20"/>
      <c r="E85" s="20"/>
      <c r="F85" s="20"/>
      <c r="G85" s="7" t="s">
        <v>3</v>
      </c>
      <c r="H85" s="8">
        <f t="shared" si="15"/>
        <v>1.2</v>
      </c>
      <c r="I85" s="8">
        <v>0</v>
      </c>
      <c r="J85" s="8">
        <v>0</v>
      </c>
      <c r="K85" s="8">
        <v>0</v>
      </c>
      <c r="L85" s="8">
        <v>1.2</v>
      </c>
      <c r="M85" s="8">
        <v>0</v>
      </c>
      <c r="N85" s="8">
        <v>0</v>
      </c>
      <c r="O85" s="20"/>
      <c r="P85" s="20"/>
      <c r="Q85" s="2"/>
    </row>
    <row r="86" spans="1:17" ht="16.5" x14ac:dyDescent="0.25">
      <c r="A86" s="20"/>
      <c r="B86" s="20"/>
      <c r="C86" s="20"/>
      <c r="D86" s="20"/>
      <c r="E86" s="20"/>
      <c r="F86" s="20"/>
      <c r="G86" s="7" t="s">
        <v>4</v>
      </c>
      <c r="H86" s="8">
        <f t="shared" si="15"/>
        <v>0.1</v>
      </c>
      <c r="I86" s="8">
        <v>0</v>
      </c>
      <c r="J86" s="8">
        <v>0</v>
      </c>
      <c r="K86" s="8">
        <v>0</v>
      </c>
      <c r="L86" s="8">
        <v>0.1</v>
      </c>
      <c r="M86" s="8">
        <v>0</v>
      </c>
      <c r="N86" s="8">
        <v>0</v>
      </c>
      <c r="O86" s="20"/>
      <c r="P86" s="20"/>
      <c r="Q86" s="2"/>
    </row>
    <row r="87" spans="1:17" ht="33" x14ac:dyDescent="0.25">
      <c r="A87" s="20"/>
      <c r="B87" s="20"/>
      <c r="C87" s="20"/>
      <c r="D87" s="20"/>
      <c r="E87" s="20"/>
      <c r="F87" s="20"/>
      <c r="G87" s="7" t="s">
        <v>5</v>
      </c>
      <c r="H87" s="8">
        <f t="shared" si="15"/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20"/>
      <c r="P87" s="20"/>
      <c r="Q87" s="2"/>
    </row>
    <row r="88" spans="1:17" ht="49.5" x14ac:dyDescent="0.25">
      <c r="A88" s="20" t="s">
        <v>213</v>
      </c>
      <c r="B88" s="20" t="s">
        <v>210</v>
      </c>
      <c r="C88" s="20" t="s">
        <v>32</v>
      </c>
      <c r="D88" s="20">
        <v>2028</v>
      </c>
      <c r="E88" s="20">
        <v>160</v>
      </c>
      <c r="F88" s="20" t="s">
        <v>211</v>
      </c>
      <c r="G88" s="7" t="s">
        <v>1</v>
      </c>
      <c r="H88" s="8">
        <f>SUM(H89:H92)</f>
        <v>115.1</v>
      </c>
      <c r="I88" s="8">
        <f t="shared" ref="I88:N88" si="18">SUM(I89:I92)</f>
        <v>0</v>
      </c>
      <c r="J88" s="8">
        <f t="shared" si="18"/>
        <v>0</v>
      </c>
      <c r="K88" s="8">
        <f t="shared" si="18"/>
        <v>0</v>
      </c>
      <c r="L88" s="8">
        <f t="shared" si="18"/>
        <v>115.1</v>
      </c>
      <c r="M88" s="8">
        <f t="shared" si="18"/>
        <v>0</v>
      </c>
      <c r="N88" s="8">
        <f t="shared" si="18"/>
        <v>0</v>
      </c>
      <c r="O88" s="20">
        <v>69</v>
      </c>
      <c r="P88" s="20" t="s">
        <v>186</v>
      </c>
      <c r="Q88" s="2"/>
    </row>
    <row r="89" spans="1:17" ht="33" x14ac:dyDescent="0.25">
      <c r="A89" s="20"/>
      <c r="B89" s="20"/>
      <c r="C89" s="20"/>
      <c r="D89" s="20"/>
      <c r="E89" s="20"/>
      <c r="F89" s="20"/>
      <c r="G89" s="7" t="s">
        <v>2</v>
      </c>
      <c r="H89" s="8">
        <f t="shared" si="15"/>
        <v>113.8</v>
      </c>
      <c r="I89" s="8">
        <v>0</v>
      </c>
      <c r="J89" s="8">
        <v>0</v>
      </c>
      <c r="K89" s="8">
        <v>0</v>
      </c>
      <c r="L89" s="8">
        <v>113.8</v>
      </c>
      <c r="M89" s="8">
        <v>0</v>
      </c>
      <c r="N89" s="8">
        <v>0</v>
      </c>
      <c r="O89" s="20"/>
      <c r="P89" s="20"/>
      <c r="Q89" s="2"/>
    </row>
    <row r="90" spans="1:17" ht="49.5" x14ac:dyDescent="0.25">
      <c r="A90" s="20"/>
      <c r="B90" s="20"/>
      <c r="C90" s="20"/>
      <c r="D90" s="20"/>
      <c r="E90" s="20"/>
      <c r="F90" s="20"/>
      <c r="G90" s="7" t="s">
        <v>3</v>
      </c>
      <c r="H90" s="8">
        <f t="shared" si="15"/>
        <v>1.2</v>
      </c>
      <c r="I90" s="8">
        <v>0</v>
      </c>
      <c r="J90" s="8">
        <v>0</v>
      </c>
      <c r="K90" s="8">
        <v>0</v>
      </c>
      <c r="L90" s="8">
        <v>1.2</v>
      </c>
      <c r="M90" s="8">
        <v>0</v>
      </c>
      <c r="N90" s="8">
        <v>0</v>
      </c>
      <c r="O90" s="20"/>
      <c r="P90" s="20"/>
      <c r="Q90" s="2"/>
    </row>
    <row r="91" spans="1:17" ht="16.5" x14ac:dyDescent="0.25">
      <c r="A91" s="20"/>
      <c r="B91" s="20"/>
      <c r="C91" s="20"/>
      <c r="D91" s="20"/>
      <c r="E91" s="20"/>
      <c r="F91" s="20"/>
      <c r="G91" s="7" t="s">
        <v>4</v>
      </c>
      <c r="H91" s="8">
        <f t="shared" si="15"/>
        <v>0.1</v>
      </c>
      <c r="I91" s="8">
        <v>0</v>
      </c>
      <c r="J91" s="8">
        <v>0</v>
      </c>
      <c r="K91" s="8">
        <v>0</v>
      </c>
      <c r="L91" s="8">
        <v>0.1</v>
      </c>
      <c r="M91" s="8">
        <v>0</v>
      </c>
      <c r="N91" s="8">
        <v>0</v>
      </c>
      <c r="O91" s="20"/>
      <c r="P91" s="20"/>
      <c r="Q91" s="2"/>
    </row>
    <row r="92" spans="1:17" ht="33" x14ac:dyDescent="0.25">
      <c r="A92" s="20"/>
      <c r="B92" s="20"/>
      <c r="C92" s="20"/>
      <c r="D92" s="20"/>
      <c r="E92" s="20"/>
      <c r="F92" s="20"/>
      <c r="G92" s="7" t="s">
        <v>5</v>
      </c>
      <c r="H92" s="8">
        <f t="shared" si="15"/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20"/>
      <c r="P92" s="20"/>
      <c r="Q92" s="2"/>
    </row>
    <row r="93" spans="1:17" ht="49.5" x14ac:dyDescent="0.25">
      <c r="A93" s="20" t="s">
        <v>214</v>
      </c>
      <c r="B93" s="20" t="s">
        <v>210</v>
      </c>
      <c r="C93" s="20" t="s">
        <v>32</v>
      </c>
      <c r="D93" s="20">
        <v>2028</v>
      </c>
      <c r="E93" s="20">
        <v>280</v>
      </c>
      <c r="F93" s="20" t="s">
        <v>211</v>
      </c>
      <c r="G93" s="7" t="s">
        <v>1</v>
      </c>
      <c r="H93" s="8">
        <f>SUM(H94:H97)</f>
        <v>109.99999999999999</v>
      </c>
      <c r="I93" s="8">
        <f t="shared" ref="I93:N93" si="19">SUM(I94:I97)</f>
        <v>0</v>
      </c>
      <c r="J93" s="8">
        <f t="shared" si="19"/>
        <v>0</v>
      </c>
      <c r="K93" s="8">
        <f t="shared" si="19"/>
        <v>0</v>
      </c>
      <c r="L93" s="8">
        <f t="shared" si="19"/>
        <v>109.99999999999999</v>
      </c>
      <c r="M93" s="8">
        <f t="shared" si="19"/>
        <v>0</v>
      </c>
      <c r="N93" s="8">
        <f t="shared" si="19"/>
        <v>0</v>
      </c>
      <c r="O93" s="20">
        <v>166</v>
      </c>
      <c r="P93" s="20" t="s">
        <v>186</v>
      </c>
      <c r="Q93" s="2"/>
    </row>
    <row r="94" spans="1:17" ht="33" x14ac:dyDescent="0.25">
      <c r="A94" s="20"/>
      <c r="B94" s="20"/>
      <c r="C94" s="20"/>
      <c r="D94" s="20"/>
      <c r="E94" s="20"/>
      <c r="F94" s="20"/>
      <c r="G94" s="7" t="s">
        <v>2</v>
      </c>
      <c r="H94" s="8">
        <f t="shared" si="15"/>
        <v>108.8</v>
      </c>
      <c r="I94" s="8">
        <v>0</v>
      </c>
      <c r="J94" s="8">
        <v>0</v>
      </c>
      <c r="K94" s="8">
        <v>0</v>
      </c>
      <c r="L94" s="8">
        <v>108.8</v>
      </c>
      <c r="M94" s="8">
        <v>0</v>
      </c>
      <c r="N94" s="8">
        <v>0</v>
      </c>
      <c r="O94" s="20"/>
      <c r="P94" s="20"/>
      <c r="Q94" s="2"/>
    </row>
    <row r="95" spans="1:17" ht="49.5" x14ac:dyDescent="0.25">
      <c r="A95" s="20"/>
      <c r="B95" s="20"/>
      <c r="C95" s="20"/>
      <c r="D95" s="20"/>
      <c r="E95" s="20"/>
      <c r="F95" s="20"/>
      <c r="G95" s="7" t="s">
        <v>3</v>
      </c>
      <c r="H95" s="8">
        <f t="shared" si="15"/>
        <v>1.1000000000000001</v>
      </c>
      <c r="I95" s="8">
        <v>0</v>
      </c>
      <c r="J95" s="8">
        <v>0</v>
      </c>
      <c r="K95" s="8">
        <v>0</v>
      </c>
      <c r="L95" s="8">
        <v>1.1000000000000001</v>
      </c>
      <c r="M95" s="8">
        <v>0</v>
      </c>
      <c r="N95" s="8">
        <v>0</v>
      </c>
      <c r="O95" s="20"/>
      <c r="P95" s="20"/>
      <c r="Q95" s="2"/>
    </row>
    <row r="96" spans="1:17" ht="16.5" x14ac:dyDescent="0.25">
      <c r="A96" s="20"/>
      <c r="B96" s="20"/>
      <c r="C96" s="20"/>
      <c r="D96" s="20"/>
      <c r="E96" s="20"/>
      <c r="F96" s="20"/>
      <c r="G96" s="7" t="s">
        <v>4</v>
      </c>
      <c r="H96" s="8">
        <f t="shared" si="15"/>
        <v>0.1</v>
      </c>
      <c r="I96" s="8">
        <v>0</v>
      </c>
      <c r="J96" s="8">
        <v>0</v>
      </c>
      <c r="K96" s="8">
        <v>0</v>
      </c>
      <c r="L96" s="8">
        <v>0.1</v>
      </c>
      <c r="M96" s="8">
        <v>0</v>
      </c>
      <c r="N96" s="8">
        <v>0</v>
      </c>
      <c r="O96" s="20"/>
      <c r="P96" s="20"/>
      <c r="Q96" s="2"/>
    </row>
    <row r="97" spans="1:17" ht="33" x14ac:dyDescent="0.25">
      <c r="A97" s="20"/>
      <c r="B97" s="20"/>
      <c r="C97" s="20"/>
      <c r="D97" s="20"/>
      <c r="E97" s="20"/>
      <c r="F97" s="20"/>
      <c r="G97" s="7" t="s">
        <v>5</v>
      </c>
      <c r="H97" s="8">
        <f t="shared" si="15"/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20"/>
      <c r="P97" s="20"/>
      <c r="Q97" s="2"/>
    </row>
    <row r="98" spans="1:17" ht="49.5" x14ac:dyDescent="0.25">
      <c r="A98" s="20" t="s">
        <v>215</v>
      </c>
      <c r="B98" s="20" t="s">
        <v>210</v>
      </c>
      <c r="C98" s="20" t="s">
        <v>32</v>
      </c>
      <c r="D98" s="20">
        <v>2027</v>
      </c>
      <c r="E98" s="20">
        <v>240</v>
      </c>
      <c r="F98" s="20" t="s">
        <v>216</v>
      </c>
      <c r="G98" s="7" t="s">
        <v>1</v>
      </c>
      <c r="H98" s="8">
        <f>SUM(H99:H102)</f>
        <v>163</v>
      </c>
      <c r="I98" s="8">
        <f t="shared" ref="I98:N98" si="20">SUM(I99:I102)</f>
        <v>0</v>
      </c>
      <c r="J98" s="8">
        <f t="shared" si="20"/>
        <v>0</v>
      </c>
      <c r="K98" s="8">
        <f t="shared" si="20"/>
        <v>163</v>
      </c>
      <c r="L98" s="8">
        <f t="shared" si="20"/>
        <v>0</v>
      </c>
      <c r="M98" s="8">
        <f t="shared" si="20"/>
        <v>0</v>
      </c>
      <c r="N98" s="8">
        <f t="shared" si="20"/>
        <v>0</v>
      </c>
      <c r="O98" s="20">
        <v>93</v>
      </c>
      <c r="P98" s="20" t="s">
        <v>186</v>
      </c>
      <c r="Q98" s="2"/>
    </row>
    <row r="99" spans="1:17" ht="33" x14ac:dyDescent="0.25">
      <c r="A99" s="20"/>
      <c r="B99" s="20"/>
      <c r="C99" s="20"/>
      <c r="D99" s="20"/>
      <c r="E99" s="20"/>
      <c r="F99" s="20"/>
      <c r="G99" s="7" t="s">
        <v>2</v>
      </c>
      <c r="H99" s="8">
        <f t="shared" si="15"/>
        <v>161.80000000000001</v>
      </c>
      <c r="I99" s="8">
        <v>0</v>
      </c>
      <c r="J99" s="8">
        <v>0</v>
      </c>
      <c r="K99" s="8">
        <v>161.80000000000001</v>
      </c>
      <c r="L99" s="8">
        <v>0</v>
      </c>
      <c r="M99" s="8">
        <v>0</v>
      </c>
      <c r="N99" s="8">
        <v>0</v>
      </c>
      <c r="O99" s="20"/>
      <c r="P99" s="20"/>
      <c r="Q99" s="2"/>
    </row>
    <row r="100" spans="1:17" ht="49.5" x14ac:dyDescent="0.25">
      <c r="A100" s="20"/>
      <c r="B100" s="20"/>
      <c r="C100" s="20"/>
      <c r="D100" s="20"/>
      <c r="E100" s="20"/>
      <c r="F100" s="20"/>
      <c r="G100" s="7" t="s">
        <v>3</v>
      </c>
      <c r="H100" s="8">
        <f t="shared" si="15"/>
        <v>1.1000000000000001</v>
      </c>
      <c r="I100" s="8">
        <v>0</v>
      </c>
      <c r="J100" s="8">
        <v>0</v>
      </c>
      <c r="K100" s="8">
        <v>1.1000000000000001</v>
      </c>
      <c r="L100" s="8">
        <v>0</v>
      </c>
      <c r="M100" s="8">
        <v>0</v>
      </c>
      <c r="N100" s="8">
        <v>0</v>
      </c>
      <c r="O100" s="20"/>
      <c r="P100" s="20"/>
      <c r="Q100" s="2"/>
    </row>
    <row r="101" spans="1:17" ht="16.5" x14ac:dyDescent="0.25">
      <c r="A101" s="20"/>
      <c r="B101" s="20"/>
      <c r="C101" s="20"/>
      <c r="D101" s="20"/>
      <c r="E101" s="20"/>
      <c r="F101" s="20"/>
      <c r="G101" s="7" t="s">
        <v>4</v>
      </c>
      <c r="H101" s="8">
        <f t="shared" si="15"/>
        <v>0.1</v>
      </c>
      <c r="I101" s="8">
        <v>0</v>
      </c>
      <c r="J101" s="8">
        <v>0</v>
      </c>
      <c r="K101" s="8">
        <v>0.1</v>
      </c>
      <c r="L101" s="8">
        <v>0</v>
      </c>
      <c r="M101" s="8">
        <v>0</v>
      </c>
      <c r="N101" s="8">
        <v>0</v>
      </c>
      <c r="O101" s="20"/>
      <c r="P101" s="20"/>
      <c r="Q101" s="2"/>
    </row>
    <row r="102" spans="1:17" ht="33" x14ac:dyDescent="0.25">
      <c r="A102" s="20"/>
      <c r="B102" s="20"/>
      <c r="C102" s="20"/>
      <c r="D102" s="20"/>
      <c r="E102" s="20"/>
      <c r="F102" s="20"/>
      <c r="G102" s="7" t="s">
        <v>5</v>
      </c>
      <c r="H102" s="8">
        <f t="shared" si="15"/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20"/>
      <c r="P102" s="20"/>
      <c r="Q102" s="2"/>
    </row>
    <row r="103" spans="1:17" ht="49.5" x14ac:dyDescent="0.25">
      <c r="A103" s="20" t="s">
        <v>217</v>
      </c>
      <c r="B103" s="20" t="s">
        <v>210</v>
      </c>
      <c r="C103" s="20" t="s">
        <v>32</v>
      </c>
      <c r="D103" s="20">
        <v>2028</v>
      </c>
      <c r="E103" s="20">
        <v>240</v>
      </c>
      <c r="F103" s="20" t="s">
        <v>211</v>
      </c>
      <c r="G103" s="7" t="s">
        <v>1</v>
      </c>
      <c r="H103" s="8">
        <f>SUM(H104:H107)</f>
        <v>110.1</v>
      </c>
      <c r="I103" s="8">
        <f t="shared" ref="I103:N103" si="21">SUM(I104:I107)</f>
        <v>0</v>
      </c>
      <c r="J103" s="8">
        <f t="shared" si="21"/>
        <v>0</v>
      </c>
      <c r="K103" s="8">
        <f t="shared" si="21"/>
        <v>0.1</v>
      </c>
      <c r="L103" s="8">
        <f t="shared" si="21"/>
        <v>109.99999999999999</v>
      </c>
      <c r="M103" s="8">
        <f t="shared" si="21"/>
        <v>0</v>
      </c>
      <c r="N103" s="8">
        <f t="shared" si="21"/>
        <v>0</v>
      </c>
      <c r="O103" s="20">
        <v>134</v>
      </c>
      <c r="P103" s="20" t="s">
        <v>186</v>
      </c>
      <c r="Q103" s="2"/>
    </row>
    <row r="104" spans="1:17" ht="33" x14ac:dyDescent="0.25">
      <c r="A104" s="20"/>
      <c r="B104" s="20"/>
      <c r="C104" s="20"/>
      <c r="D104" s="20"/>
      <c r="E104" s="20"/>
      <c r="F104" s="20"/>
      <c r="G104" s="7" t="s">
        <v>2</v>
      </c>
      <c r="H104" s="8">
        <f t="shared" si="15"/>
        <v>108.8</v>
      </c>
      <c r="I104" s="8">
        <v>0</v>
      </c>
      <c r="J104" s="8">
        <v>0</v>
      </c>
      <c r="K104" s="8">
        <v>0</v>
      </c>
      <c r="L104" s="8">
        <v>108.8</v>
      </c>
      <c r="M104" s="8">
        <v>0</v>
      </c>
      <c r="N104" s="8">
        <v>0</v>
      </c>
      <c r="O104" s="20"/>
      <c r="P104" s="20"/>
      <c r="Q104" s="2"/>
    </row>
    <row r="105" spans="1:17" ht="49.5" x14ac:dyDescent="0.25">
      <c r="A105" s="20"/>
      <c r="B105" s="20"/>
      <c r="C105" s="20"/>
      <c r="D105" s="20"/>
      <c r="E105" s="20"/>
      <c r="F105" s="20"/>
      <c r="G105" s="7" t="s">
        <v>3</v>
      </c>
      <c r="H105" s="8">
        <f t="shared" si="15"/>
        <v>1.1000000000000001</v>
      </c>
      <c r="I105" s="8">
        <v>0</v>
      </c>
      <c r="J105" s="8">
        <v>0</v>
      </c>
      <c r="K105" s="8">
        <v>0</v>
      </c>
      <c r="L105" s="8">
        <v>1.1000000000000001</v>
      </c>
      <c r="M105" s="8">
        <v>0</v>
      </c>
      <c r="N105" s="8">
        <v>0</v>
      </c>
      <c r="O105" s="20"/>
      <c r="P105" s="20"/>
      <c r="Q105" s="2"/>
    </row>
    <row r="106" spans="1:17" ht="16.5" x14ac:dyDescent="0.25">
      <c r="A106" s="20"/>
      <c r="B106" s="20"/>
      <c r="C106" s="20"/>
      <c r="D106" s="20"/>
      <c r="E106" s="20"/>
      <c r="F106" s="20"/>
      <c r="G106" s="7" t="s">
        <v>4</v>
      </c>
      <c r="H106" s="8">
        <f t="shared" si="15"/>
        <v>0.2</v>
      </c>
      <c r="I106" s="8">
        <v>0</v>
      </c>
      <c r="J106" s="8">
        <v>0</v>
      </c>
      <c r="K106" s="8">
        <v>0.1</v>
      </c>
      <c r="L106" s="8">
        <v>0.1</v>
      </c>
      <c r="M106" s="8">
        <v>0</v>
      </c>
      <c r="N106" s="8">
        <v>0</v>
      </c>
      <c r="O106" s="20"/>
      <c r="P106" s="20"/>
      <c r="Q106" s="2"/>
    </row>
    <row r="107" spans="1:17" ht="33" x14ac:dyDescent="0.25">
      <c r="A107" s="20"/>
      <c r="B107" s="20"/>
      <c r="C107" s="20"/>
      <c r="D107" s="20"/>
      <c r="E107" s="20"/>
      <c r="F107" s="20"/>
      <c r="G107" s="7" t="s">
        <v>5</v>
      </c>
      <c r="H107" s="8">
        <f t="shared" si="15"/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20"/>
      <c r="P107" s="20"/>
      <c r="Q107" s="2"/>
    </row>
    <row r="108" spans="1:17" ht="49.5" x14ac:dyDescent="0.25">
      <c r="A108" s="20" t="s">
        <v>218</v>
      </c>
      <c r="B108" s="20" t="s">
        <v>210</v>
      </c>
      <c r="C108" s="20" t="s">
        <v>32</v>
      </c>
      <c r="D108" s="20">
        <v>2028</v>
      </c>
      <c r="E108" s="20">
        <v>139</v>
      </c>
      <c r="F108" s="20" t="s">
        <v>219</v>
      </c>
      <c r="G108" s="7" t="s">
        <v>1</v>
      </c>
      <c r="H108" s="8">
        <f>SUM(H109:H112)</f>
        <v>3.3</v>
      </c>
      <c r="I108" s="8">
        <f t="shared" ref="I108:N108" si="22">SUM(I109:I112)</f>
        <v>0</v>
      </c>
      <c r="J108" s="8">
        <f t="shared" si="22"/>
        <v>0</v>
      </c>
      <c r="K108" s="8">
        <f t="shared" si="22"/>
        <v>0</v>
      </c>
      <c r="L108" s="8">
        <f t="shared" si="22"/>
        <v>3.3</v>
      </c>
      <c r="M108" s="8">
        <f t="shared" si="22"/>
        <v>0</v>
      </c>
      <c r="N108" s="8">
        <f t="shared" si="22"/>
        <v>0</v>
      </c>
      <c r="O108" s="20">
        <v>134</v>
      </c>
      <c r="P108" s="20" t="s">
        <v>186</v>
      </c>
      <c r="Q108" s="2"/>
    </row>
    <row r="109" spans="1:17" ht="33" x14ac:dyDescent="0.25">
      <c r="A109" s="20"/>
      <c r="B109" s="20"/>
      <c r="C109" s="20"/>
      <c r="D109" s="20"/>
      <c r="E109" s="20"/>
      <c r="F109" s="20"/>
      <c r="G109" s="7" t="s">
        <v>2</v>
      </c>
      <c r="H109" s="8">
        <f t="shared" si="15"/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20"/>
      <c r="P109" s="20"/>
      <c r="Q109" s="2"/>
    </row>
    <row r="110" spans="1:17" ht="49.5" x14ac:dyDescent="0.25">
      <c r="A110" s="20"/>
      <c r="B110" s="20"/>
      <c r="C110" s="20"/>
      <c r="D110" s="20"/>
      <c r="E110" s="20"/>
      <c r="F110" s="20"/>
      <c r="G110" s="7" t="s">
        <v>3</v>
      </c>
      <c r="H110" s="8">
        <f t="shared" si="15"/>
        <v>3</v>
      </c>
      <c r="I110" s="8">
        <v>0</v>
      </c>
      <c r="J110" s="8">
        <v>0</v>
      </c>
      <c r="K110" s="8">
        <v>0</v>
      </c>
      <c r="L110" s="8">
        <v>3</v>
      </c>
      <c r="M110" s="8">
        <v>0</v>
      </c>
      <c r="N110" s="8">
        <v>0</v>
      </c>
      <c r="O110" s="20"/>
      <c r="P110" s="20"/>
      <c r="Q110" s="2"/>
    </row>
    <row r="111" spans="1:17" ht="16.5" x14ac:dyDescent="0.25">
      <c r="A111" s="20"/>
      <c r="B111" s="20"/>
      <c r="C111" s="20"/>
      <c r="D111" s="20"/>
      <c r="E111" s="20"/>
      <c r="F111" s="20"/>
      <c r="G111" s="7" t="s">
        <v>4</v>
      </c>
      <c r="H111" s="8">
        <f t="shared" si="15"/>
        <v>0.3</v>
      </c>
      <c r="I111" s="8">
        <v>0</v>
      </c>
      <c r="J111" s="8">
        <v>0</v>
      </c>
      <c r="K111" s="8">
        <v>0</v>
      </c>
      <c r="L111" s="8">
        <v>0.3</v>
      </c>
      <c r="M111" s="8">
        <v>0</v>
      </c>
      <c r="N111" s="8">
        <v>0</v>
      </c>
      <c r="O111" s="20"/>
      <c r="P111" s="20"/>
      <c r="Q111" s="2"/>
    </row>
    <row r="112" spans="1:17" ht="33" x14ac:dyDescent="0.25">
      <c r="A112" s="20"/>
      <c r="B112" s="20"/>
      <c r="C112" s="20"/>
      <c r="D112" s="20"/>
      <c r="E112" s="20"/>
      <c r="F112" s="20"/>
      <c r="G112" s="7" t="s">
        <v>5</v>
      </c>
      <c r="H112" s="8">
        <f t="shared" si="15"/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20"/>
      <c r="P112" s="20"/>
      <c r="Q112" s="2"/>
    </row>
    <row r="113" spans="1:17" ht="49.5" x14ac:dyDescent="0.25">
      <c r="A113" s="20" t="s">
        <v>220</v>
      </c>
      <c r="B113" s="20" t="s">
        <v>210</v>
      </c>
      <c r="C113" s="20" t="s">
        <v>32</v>
      </c>
      <c r="D113" s="20">
        <v>2028</v>
      </c>
      <c r="E113" s="20">
        <v>280</v>
      </c>
      <c r="F113" s="20" t="s">
        <v>211</v>
      </c>
      <c r="G113" s="7" t="s">
        <v>1</v>
      </c>
      <c r="H113" s="8">
        <f>SUM(H114:H117)</f>
        <v>115.1</v>
      </c>
      <c r="I113" s="8">
        <f t="shared" ref="I113:N113" si="23">SUM(I114:I117)</f>
        <v>0</v>
      </c>
      <c r="J113" s="8">
        <f t="shared" si="23"/>
        <v>0</v>
      </c>
      <c r="K113" s="8">
        <f t="shared" si="23"/>
        <v>0</v>
      </c>
      <c r="L113" s="8">
        <f t="shared" si="23"/>
        <v>115.1</v>
      </c>
      <c r="M113" s="8">
        <f t="shared" si="23"/>
        <v>0</v>
      </c>
      <c r="N113" s="8">
        <f t="shared" si="23"/>
        <v>0</v>
      </c>
      <c r="O113" s="20">
        <v>188</v>
      </c>
      <c r="P113" s="20" t="s">
        <v>186</v>
      </c>
      <c r="Q113" s="2"/>
    </row>
    <row r="114" spans="1:17" ht="33" x14ac:dyDescent="0.25">
      <c r="A114" s="20"/>
      <c r="B114" s="20"/>
      <c r="C114" s="20"/>
      <c r="D114" s="20"/>
      <c r="E114" s="20"/>
      <c r="F114" s="20"/>
      <c r="G114" s="7" t="s">
        <v>2</v>
      </c>
      <c r="H114" s="8">
        <f t="shared" si="15"/>
        <v>113.8</v>
      </c>
      <c r="I114" s="8">
        <v>0</v>
      </c>
      <c r="J114" s="8">
        <v>0</v>
      </c>
      <c r="K114" s="8">
        <v>0</v>
      </c>
      <c r="L114" s="8">
        <v>113.8</v>
      </c>
      <c r="M114" s="8">
        <v>0</v>
      </c>
      <c r="N114" s="8">
        <v>0</v>
      </c>
      <c r="O114" s="20"/>
      <c r="P114" s="20"/>
      <c r="Q114" s="2"/>
    </row>
    <row r="115" spans="1:17" ht="49.5" x14ac:dyDescent="0.25">
      <c r="A115" s="20"/>
      <c r="B115" s="20"/>
      <c r="C115" s="20"/>
      <c r="D115" s="20"/>
      <c r="E115" s="20"/>
      <c r="F115" s="20"/>
      <c r="G115" s="7" t="s">
        <v>3</v>
      </c>
      <c r="H115" s="8">
        <f t="shared" si="15"/>
        <v>1.2</v>
      </c>
      <c r="I115" s="8">
        <v>0</v>
      </c>
      <c r="J115" s="8">
        <v>0</v>
      </c>
      <c r="K115" s="8">
        <v>0</v>
      </c>
      <c r="L115" s="8">
        <v>1.2</v>
      </c>
      <c r="M115" s="8">
        <v>0</v>
      </c>
      <c r="N115" s="8">
        <v>0</v>
      </c>
      <c r="O115" s="20"/>
      <c r="P115" s="20"/>
      <c r="Q115" s="2"/>
    </row>
    <row r="116" spans="1:17" ht="16.5" x14ac:dyDescent="0.25">
      <c r="A116" s="20"/>
      <c r="B116" s="20"/>
      <c r="C116" s="20"/>
      <c r="D116" s="20"/>
      <c r="E116" s="20"/>
      <c r="F116" s="20"/>
      <c r="G116" s="7" t="s">
        <v>4</v>
      </c>
      <c r="H116" s="8">
        <f t="shared" si="15"/>
        <v>0.1</v>
      </c>
      <c r="I116" s="8">
        <v>0</v>
      </c>
      <c r="J116" s="8">
        <v>0</v>
      </c>
      <c r="K116" s="8">
        <v>0</v>
      </c>
      <c r="L116" s="8">
        <v>0.1</v>
      </c>
      <c r="M116" s="8">
        <v>0</v>
      </c>
      <c r="N116" s="8">
        <v>0</v>
      </c>
      <c r="O116" s="20"/>
      <c r="P116" s="20"/>
      <c r="Q116" s="2"/>
    </row>
    <row r="117" spans="1:17" ht="33" x14ac:dyDescent="0.25">
      <c r="A117" s="20"/>
      <c r="B117" s="20"/>
      <c r="C117" s="20"/>
      <c r="D117" s="20"/>
      <c r="E117" s="20"/>
      <c r="F117" s="20"/>
      <c r="G117" s="7" t="s">
        <v>5</v>
      </c>
      <c r="H117" s="8">
        <f t="shared" si="15"/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20"/>
      <c r="P117" s="20"/>
      <c r="Q117" s="2"/>
    </row>
    <row r="118" spans="1:17" ht="49.5" x14ac:dyDescent="0.25">
      <c r="A118" s="20" t="s">
        <v>221</v>
      </c>
      <c r="B118" s="20" t="s">
        <v>210</v>
      </c>
      <c r="C118" s="20" t="s">
        <v>32</v>
      </c>
      <c r="D118" s="20">
        <v>2027</v>
      </c>
      <c r="E118" s="20">
        <v>265</v>
      </c>
      <c r="F118" s="20" t="s">
        <v>211</v>
      </c>
      <c r="G118" s="7" t="s">
        <v>1</v>
      </c>
      <c r="H118" s="8">
        <f>SUM(H119:H122)</f>
        <v>167.99999999999997</v>
      </c>
      <c r="I118" s="8">
        <f t="shared" ref="I118:N118" si="24">SUM(I119:I122)</f>
        <v>0</v>
      </c>
      <c r="J118" s="8">
        <f t="shared" si="24"/>
        <v>0</v>
      </c>
      <c r="K118" s="8">
        <f t="shared" si="24"/>
        <v>167.99999999999997</v>
      </c>
      <c r="L118" s="8">
        <f t="shared" si="24"/>
        <v>0</v>
      </c>
      <c r="M118" s="8">
        <f t="shared" si="24"/>
        <v>0</v>
      </c>
      <c r="N118" s="8">
        <f t="shared" si="24"/>
        <v>0</v>
      </c>
      <c r="O118" s="20">
        <v>155</v>
      </c>
      <c r="P118" s="20" t="s">
        <v>186</v>
      </c>
      <c r="Q118" s="2"/>
    </row>
    <row r="119" spans="1:17" ht="33" x14ac:dyDescent="0.25">
      <c r="A119" s="20"/>
      <c r="B119" s="20"/>
      <c r="C119" s="20"/>
      <c r="D119" s="20"/>
      <c r="E119" s="20"/>
      <c r="F119" s="20"/>
      <c r="G119" s="7" t="s">
        <v>2</v>
      </c>
      <c r="H119" s="8">
        <f t="shared" si="15"/>
        <v>166.7</v>
      </c>
      <c r="I119" s="8">
        <v>0</v>
      </c>
      <c r="J119" s="8">
        <v>0</v>
      </c>
      <c r="K119" s="8">
        <v>166.7</v>
      </c>
      <c r="L119" s="8">
        <v>0</v>
      </c>
      <c r="M119" s="8">
        <v>0</v>
      </c>
      <c r="N119" s="8">
        <v>0</v>
      </c>
      <c r="O119" s="20"/>
      <c r="P119" s="20"/>
      <c r="Q119" s="2"/>
    </row>
    <row r="120" spans="1:17" ht="49.5" x14ac:dyDescent="0.25">
      <c r="A120" s="20"/>
      <c r="B120" s="20"/>
      <c r="C120" s="20"/>
      <c r="D120" s="20"/>
      <c r="E120" s="20"/>
      <c r="F120" s="20"/>
      <c r="G120" s="7" t="s">
        <v>3</v>
      </c>
      <c r="H120" s="8">
        <f t="shared" si="15"/>
        <v>1.2</v>
      </c>
      <c r="I120" s="8">
        <v>0</v>
      </c>
      <c r="J120" s="8">
        <v>0</v>
      </c>
      <c r="K120" s="8">
        <v>1.2</v>
      </c>
      <c r="L120" s="8">
        <v>0</v>
      </c>
      <c r="M120" s="8">
        <v>0</v>
      </c>
      <c r="N120" s="8">
        <v>0</v>
      </c>
      <c r="O120" s="20"/>
      <c r="P120" s="20"/>
      <c r="Q120" s="2"/>
    </row>
    <row r="121" spans="1:17" ht="16.5" x14ac:dyDescent="0.25">
      <c r="A121" s="20"/>
      <c r="B121" s="20"/>
      <c r="C121" s="20"/>
      <c r="D121" s="20"/>
      <c r="E121" s="20"/>
      <c r="F121" s="20"/>
      <c r="G121" s="7" t="s">
        <v>4</v>
      </c>
      <c r="H121" s="8">
        <f t="shared" si="15"/>
        <v>0.1</v>
      </c>
      <c r="I121" s="8">
        <v>0</v>
      </c>
      <c r="J121" s="8">
        <v>0</v>
      </c>
      <c r="K121" s="8">
        <v>0.1</v>
      </c>
      <c r="L121" s="8">
        <v>0</v>
      </c>
      <c r="M121" s="8">
        <v>0</v>
      </c>
      <c r="N121" s="8">
        <v>0</v>
      </c>
      <c r="O121" s="20"/>
      <c r="P121" s="20"/>
      <c r="Q121" s="2"/>
    </row>
    <row r="122" spans="1:17" ht="33" x14ac:dyDescent="0.25">
      <c r="A122" s="20"/>
      <c r="B122" s="20"/>
      <c r="C122" s="20"/>
      <c r="D122" s="20"/>
      <c r="E122" s="20"/>
      <c r="F122" s="20"/>
      <c r="G122" s="7" t="s">
        <v>5</v>
      </c>
      <c r="H122" s="8">
        <f t="shared" si="15"/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20"/>
      <c r="P122" s="20"/>
      <c r="Q122" s="2"/>
    </row>
    <row r="123" spans="1:17" ht="49.5" x14ac:dyDescent="0.25">
      <c r="A123" s="20" t="s">
        <v>222</v>
      </c>
      <c r="B123" s="20" t="s">
        <v>210</v>
      </c>
      <c r="C123" s="20" t="s">
        <v>32</v>
      </c>
      <c r="D123" s="20">
        <v>2027</v>
      </c>
      <c r="E123" s="20">
        <v>210</v>
      </c>
      <c r="F123" s="20" t="s">
        <v>211</v>
      </c>
      <c r="G123" s="7" t="s">
        <v>1</v>
      </c>
      <c r="H123" s="8">
        <f>SUM(H124:H127)</f>
        <v>109.99999999999999</v>
      </c>
      <c r="I123" s="8">
        <f t="shared" ref="I123:N123" si="25">SUM(I124:I127)</f>
        <v>0</v>
      </c>
      <c r="J123" s="8">
        <f t="shared" si="25"/>
        <v>0</v>
      </c>
      <c r="K123" s="8">
        <f t="shared" si="25"/>
        <v>109.99999999999999</v>
      </c>
      <c r="L123" s="8">
        <f t="shared" si="25"/>
        <v>0</v>
      </c>
      <c r="M123" s="8">
        <f t="shared" si="25"/>
        <v>0</v>
      </c>
      <c r="N123" s="8">
        <f t="shared" si="25"/>
        <v>0</v>
      </c>
      <c r="O123" s="20">
        <v>136</v>
      </c>
      <c r="P123" s="20" t="s">
        <v>186</v>
      </c>
      <c r="Q123" s="2"/>
    </row>
    <row r="124" spans="1:17" ht="33" x14ac:dyDescent="0.25">
      <c r="A124" s="20"/>
      <c r="B124" s="20"/>
      <c r="C124" s="20"/>
      <c r="D124" s="20"/>
      <c r="E124" s="20"/>
      <c r="F124" s="20"/>
      <c r="G124" s="7" t="s">
        <v>2</v>
      </c>
      <c r="H124" s="8">
        <f t="shared" si="15"/>
        <v>108.8</v>
      </c>
      <c r="I124" s="8">
        <v>0</v>
      </c>
      <c r="J124" s="8">
        <v>0</v>
      </c>
      <c r="K124" s="8">
        <v>108.8</v>
      </c>
      <c r="L124" s="8">
        <v>0</v>
      </c>
      <c r="M124" s="8">
        <v>0</v>
      </c>
      <c r="N124" s="8">
        <v>0</v>
      </c>
      <c r="O124" s="20"/>
      <c r="P124" s="20"/>
      <c r="Q124" s="2"/>
    </row>
    <row r="125" spans="1:17" ht="49.5" x14ac:dyDescent="0.25">
      <c r="A125" s="20"/>
      <c r="B125" s="20"/>
      <c r="C125" s="20"/>
      <c r="D125" s="20"/>
      <c r="E125" s="20"/>
      <c r="F125" s="20"/>
      <c r="G125" s="7" t="s">
        <v>3</v>
      </c>
      <c r="H125" s="8">
        <f t="shared" si="15"/>
        <v>1.1000000000000001</v>
      </c>
      <c r="I125" s="8">
        <v>0</v>
      </c>
      <c r="J125" s="8">
        <v>0</v>
      </c>
      <c r="K125" s="8">
        <v>1.1000000000000001</v>
      </c>
      <c r="L125" s="8">
        <v>0</v>
      </c>
      <c r="M125" s="8">
        <v>0</v>
      </c>
      <c r="N125" s="8">
        <v>0</v>
      </c>
      <c r="O125" s="20"/>
      <c r="P125" s="20"/>
      <c r="Q125" s="2"/>
    </row>
    <row r="126" spans="1:17" ht="16.5" x14ac:dyDescent="0.25">
      <c r="A126" s="20"/>
      <c r="B126" s="20"/>
      <c r="C126" s="20"/>
      <c r="D126" s="20"/>
      <c r="E126" s="20"/>
      <c r="F126" s="20"/>
      <c r="G126" s="7" t="s">
        <v>4</v>
      </c>
      <c r="H126" s="8">
        <f t="shared" si="15"/>
        <v>0.1</v>
      </c>
      <c r="I126" s="8">
        <v>0</v>
      </c>
      <c r="J126" s="8">
        <v>0</v>
      </c>
      <c r="K126" s="8">
        <v>0.1</v>
      </c>
      <c r="L126" s="8">
        <v>0</v>
      </c>
      <c r="M126" s="8">
        <v>0</v>
      </c>
      <c r="N126" s="8">
        <v>0</v>
      </c>
      <c r="O126" s="20"/>
      <c r="P126" s="20"/>
      <c r="Q126" s="2"/>
    </row>
    <row r="127" spans="1:17" ht="33" x14ac:dyDescent="0.25">
      <c r="A127" s="20"/>
      <c r="B127" s="20"/>
      <c r="C127" s="20"/>
      <c r="D127" s="20"/>
      <c r="E127" s="20"/>
      <c r="F127" s="20"/>
      <c r="G127" s="7" t="s">
        <v>5</v>
      </c>
      <c r="H127" s="8">
        <f t="shared" si="15"/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20"/>
      <c r="P127" s="20"/>
      <c r="Q127" s="2"/>
    </row>
    <row r="128" spans="1:17" ht="49.5" x14ac:dyDescent="0.25">
      <c r="A128" s="20" t="s">
        <v>223</v>
      </c>
      <c r="B128" s="20" t="s">
        <v>210</v>
      </c>
      <c r="C128" s="20" t="s">
        <v>32</v>
      </c>
      <c r="D128" s="20">
        <v>2028</v>
      </c>
      <c r="E128" s="20">
        <v>542</v>
      </c>
      <c r="F128" s="20" t="s">
        <v>224</v>
      </c>
      <c r="G128" s="7" t="s">
        <v>1</v>
      </c>
      <c r="H128" s="8">
        <f>SUM(H129:H132)</f>
        <v>30.099999999999998</v>
      </c>
      <c r="I128" s="8">
        <f t="shared" ref="I128:N128" si="26">SUM(I129:I132)</f>
        <v>0</v>
      </c>
      <c r="J128" s="8">
        <f t="shared" si="26"/>
        <v>0</v>
      </c>
      <c r="K128" s="8">
        <f t="shared" si="26"/>
        <v>0</v>
      </c>
      <c r="L128" s="8">
        <f t="shared" si="26"/>
        <v>30.099999999999998</v>
      </c>
      <c r="M128" s="8">
        <f t="shared" si="26"/>
        <v>0</v>
      </c>
      <c r="N128" s="8">
        <f t="shared" si="26"/>
        <v>0</v>
      </c>
      <c r="O128" s="20">
        <v>512</v>
      </c>
      <c r="P128" s="20" t="s">
        <v>186</v>
      </c>
      <c r="Q128" s="2"/>
    </row>
    <row r="129" spans="1:17" ht="33" x14ac:dyDescent="0.25">
      <c r="A129" s="20"/>
      <c r="B129" s="20"/>
      <c r="C129" s="20"/>
      <c r="D129" s="20"/>
      <c r="E129" s="20"/>
      <c r="F129" s="20"/>
      <c r="G129" s="7" t="s">
        <v>2</v>
      </c>
      <c r="H129" s="8">
        <f t="shared" si="15"/>
        <v>29.7</v>
      </c>
      <c r="I129" s="8">
        <v>0</v>
      </c>
      <c r="J129" s="8">
        <v>0</v>
      </c>
      <c r="K129" s="8">
        <v>0</v>
      </c>
      <c r="L129" s="8">
        <v>29.7</v>
      </c>
      <c r="M129" s="8">
        <v>0</v>
      </c>
      <c r="N129" s="8">
        <v>0</v>
      </c>
      <c r="O129" s="20"/>
      <c r="P129" s="20"/>
      <c r="Q129" s="2"/>
    </row>
    <row r="130" spans="1:17" ht="49.5" x14ac:dyDescent="0.25">
      <c r="A130" s="20"/>
      <c r="B130" s="20"/>
      <c r="C130" s="20"/>
      <c r="D130" s="20"/>
      <c r="E130" s="20"/>
      <c r="F130" s="20"/>
      <c r="G130" s="7" t="s">
        <v>3</v>
      </c>
      <c r="H130" s="8">
        <f t="shared" si="15"/>
        <v>0.4</v>
      </c>
      <c r="I130" s="8">
        <v>0</v>
      </c>
      <c r="J130" s="8">
        <v>0</v>
      </c>
      <c r="K130" s="8">
        <v>0</v>
      </c>
      <c r="L130" s="8">
        <v>0.4</v>
      </c>
      <c r="M130" s="8">
        <v>0</v>
      </c>
      <c r="N130" s="8">
        <v>0</v>
      </c>
      <c r="O130" s="20"/>
      <c r="P130" s="20"/>
      <c r="Q130" s="2"/>
    </row>
    <row r="131" spans="1:17" ht="16.5" x14ac:dyDescent="0.25">
      <c r="A131" s="20"/>
      <c r="B131" s="20"/>
      <c r="C131" s="20"/>
      <c r="D131" s="20"/>
      <c r="E131" s="20"/>
      <c r="F131" s="20"/>
      <c r="G131" s="7" t="s">
        <v>4</v>
      </c>
      <c r="H131" s="8">
        <f t="shared" si="15"/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20"/>
      <c r="P131" s="20"/>
      <c r="Q131" s="2"/>
    </row>
    <row r="132" spans="1:17" ht="33" x14ac:dyDescent="0.25">
      <c r="A132" s="20"/>
      <c r="B132" s="20"/>
      <c r="C132" s="20"/>
      <c r="D132" s="20"/>
      <c r="E132" s="20"/>
      <c r="F132" s="20"/>
      <c r="G132" s="7" t="s">
        <v>5</v>
      </c>
      <c r="H132" s="8">
        <f t="shared" si="15"/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20"/>
      <c r="P132" s="20"/>
      <c r="Q132" s="2"/>
    </row>
    <row r="133" spans="1:17" ht="49.5" x14ac:dyDescent="0.25">
      <c r="A133" s="20" t="s">
        <v>225</v>
      </c>
      <c r="B133" s="20" t="s">
        <v>210</v>
      </c>
      <c r="C133" s="20" t="s">
        <v>32</v>
      </c>
      <c r="D133" s="20">
        <v>2025</v>
      </c>
      <c r="E133" s="20">
        <v>588</v>
      </c>
      <c r="F133" s="20" t="s">
        <v>226</v>
      </c>
      <c r="G133" s="7" t="s">
        <v>1</v>
      </c>
      <c r="H133" s="8">
        <f>SUM(H134:H137)</f>
        <v>6.5</v>
      </c>
      <c r="I133" s="8">
        <f t="shared" ref="I133:N133" si="27">SUM(I134:I137)</f>
        <v>6.5</v>
      </c>
      <c r="J133" s="8">
        <f t="shared" si="27"/>
        <v>0</v>
      </c>
      <c r="K133" s="8">
        <f t="shared" si="27"/>
        <v>0</v>
      </c>
      <c r="L133" s="8">
        <f t="shared" si="27"/>
        <v>0</v>
      </c>
      <c r="M133" s="8">
        <f t="shared" si="27"/>
        <v>0</v>
      </c>
      <c r="N133" s="8">
        <f t="shared" si="27"/>
        <v>0</v>
      </c>
      <c r="O133" s="20">
        <v>446</v>
      </c>
      <c r="P133" s="20" t="s">
        <v>186</v>
      </c>
      <c r="Q133" s="2"/>
    </row>
    <row r="134" spans="1:17" ht="33" x14ac:dyDescent="0.25">
      <c r="A134" s="20"/>
      <c r="B134" s="20"/>
      <c r="C134" s="20"/>
      <c r="D134" s="20"/>
      <c r="E134" s="20"/>
      <c r="F134" s="20"/>
      <c r="G134" s="7" t="s">
        <v>2</v>
      </c>
      <c r="H134" s="8">
        <f t="shared" si="15"/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20"/>
      <c r="P134" s="20"/>
      <c r="Q134" s="2"/>
    </row>
    <row r="135" spans="1:17" ht="49.5" x14ac:dyDescent="0.25">
      <c r="A135" s="20"/>
      <c r="B135" s="20"/>
      <c r="C135" s="20"/>
      <c r="D135" s="20"/>
      <c r="E135" s="20"/>
      <c r="F135" s="20"/>
      <c r="G135" s="7" t="s">
        <v>3</v>
      </c>
      <c r="H135" s="8">
        <f t="shared" si="15"/>
        <v>5.9</v>
      </c>
      <c r="I135" s="8">
        <v>5.9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20"/>
      <c r="P135" s="20"/>
      <c r="Q135" s="2"/>
    </row>
    <row r="136" spans="1:17" ht="16.5" x14ac:dyDescent="0.25">
      <c r="A136" s="20"/>
      <c r="B136" s="20"/>
      <c r="C136" s="20"/>
      <c r="D136" s="20"/>
      <c r="E136" s="20"/>
      <c r="F136" s="20"/>
      <c r="G136" s="7" t="s">
        <v>4</v>
      </c>
      <c r="H136" s="8">
        <f t="shared" si="15"/>
        <v>0.6</v>
      </c>
      <c r="I136" s="8">
        <v>0.6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20"/>
      <c r="P136" s="20"/>
      <c r="Q136" s="2"/>
    </row>
    <row r="137" spans="1:17" ht="33" x14ac:dyDescent="0.25">
      <c r="A137" s="20"/>
      <c r="B137" s="20"/>
      <c r="C137" s="20"/>
      <c r="D137" s="20"/>
      <c r="E137" s="20"/>
      <c r="F137" s="20"/>
      <c r="G137" s="7" t="s">
        <v>5</v>
      </c>
      <c r="H137" s="8">
        <f t="shared" si="15"/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20"/>
      <c r="P137" s="20"/>
      <c r="Q137" s="2"/>
    </row>
    <row r="138" spans="1:17" ht="49.5" x14ac:dyDescent="0.25">
      <c r="A138" s="20" t="s">
        <v>227</v>
      </c>
      <c r="B138" s="20" t="s">
        <v>210</v>
      </c>
      <c r="C138" s="20" t="s">
        <v>32</v>
      </c>
      <c r="D138" s="20">
        <v>2028</v>
      </c>
      <c r="E138" s="20">
        <v>750</v>
      </c>
      <c r="F138" s="20" t="s">
        <v>224</v>
      </c>
      <c r="G138" s="7" t="s">
        <v>1</v>
      </c>
      <c r="H138" s="8">
        <f>SUM(H139:H142)</f>
        <v>116.5</v>
      </c>
      <c r="I138" s="8">
        <f t="shared" ref="I138:N138" si="28">SUM(I139:I142)</f>
        <v>0</v>
      </c>
      <c r="J138" s="8">
        <f t="shared" si="28"/>
        <v>0</v>
      </c>
      <c r="K138" s="8">
        <f t="shared" si="28"/>
        <v>0</v>
      </c>
      <c r="L138" s="8">
        <f t="shared" si="28"/>
        <v>116.5</v>
      </c>
      <c r="M138" s="8">
        <f t="shared" si="28"/>
        <v>0</v>
      </c>
      <c r="N138" s="8">
        <f t="shared" si="28"/>
        <v>0</v>
      </c>
      <c r="O138" s="20">
        <v>722</v>
      </c>
      <c r="P138" s="20" t="s">
        <v>186</v>
      </c>
      <c r="Q138" s="2"/>
    </row>
    <row r="139" spans="1:17" ht="33" x14ac:dyDescent="0.25">
      <c r="A139" s="20"/>
      <c r="B139" s="20"/>
      <c r="C139" s="20"/>
      <c r="D139" s="20"/>
      <c r="E139" s="20"/>
      <c r="F139" s="20"/>
      <c r="G139" s="7" t="s">
        <v>2</v>
      </c>
      <c r="H139" s="8">
        <f t="shared" ref="H139:H201" si="29">SUM(I139:N139)</f>
        <v>114.9</v>
      </c>
      <c r="I139" s="8">
        <v>0</v>
      </c>
      <c r="J139" s="8">
        <v>0</v>
      </c>
      <c r="K139" s="8">
        <v>0</v>
      </c>
      <c r="L139" s="8">
        <v>114.9</v>
      </c>
      <c r="M139" s="8">
        <v>0</v>
      </c>
      <c r="N139" s="8">
        <v>0</v>
      </c>
      <c r="O139" s="20"/>
      <c r="P139" s="20"/>
      <c r="Q139" s="2"/>
    </row>
    <row r="140" spans="1:17" ht="49.5" x14ac:dyDescent="0.25">
      <c r="A140" s="20"/>
      <c r="B140" s="20"/>
      <c r="C140" s="20"/>
      <c r="D140" s="20"/>
      <c r="E140" s="20"/>
      <c r="F140" s="20"/>
      <c r="G140" s="7" t="s">
        <v>3</v>
      </c>
      <c r="H140" s="8">
        <f t="shared" si="29"/>
        <v>1.5</v>
      </c>
      <c r="I140" s="8">
        <v>0</v>
      </c>
      <c r="J140" s="8">
        <v>0</v>
      </c>
      <c r="K140" s="8">
        <v>0</v>
      </c>
      <c r="L140" s="8">
        <v>1.5</v>
      </c>
      <c r="M140" s="8">
        <v>0</v>
      </c>
      <c r="N140" s="8">
        <v>0</v>
      </c>
      <c r="O140" s="20"/>
      <c r="P140" s="20"/>
      <c r="Q140" s="2"/>
    </row>
    <row r="141" spans="1:17" ht="16.5" x14ac:dyDescent="0.25">
      <c r="A141" s="20"/>
      <c r="B141" s="20"/>
      <c r="C141" s="20"/>
      <c r="D141" s="20"/>
      <c r="E141" s="20"/>
      <c r="F141" s="20"/>
      <c r="G141" s="7" t="s">
        <v>4</v>
      </c>
      <c r="H141" s="8">
        <f t="shared" si="29"/>
        <v>0.1</v>
      </c>
      <c r="I141" s="8">
        <v>0</v>
      </c>
      <c r="J141" s="8">
        <v>0</v>
      </c>
      <c r="K141" s="8">
        <v>0</v>
      </c>
      <c r="L141" s="8">
        <v>0.1</v>
      </c>
      <c r="M141" s="8">
        <v>0</v>
      </c>
      <c r="N141" s="8">
        <v>0</v>
      </c>
      <c r="O141" s="20"/>
      <c r="P141" s="20"/>
      <c r="Q141" s="2"/>
    </row>
    <row r="142" spans="1:17" ht="33" x14ac:dyDescent="0.25">
      <c r="A142" s="20"/>
      <c r="B142" s="20"/>
      <c r="C142" s="20"/>
      <c r="D142" s="20"/>
      <c r="E142" s="20"/>
      <c r="F142" s="20"/>
      <c r="G142" s="7" t="s">
        <v>5</v>
      </c>
      <c r="H142" s="8">
        <f t="shared" si="29"/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20"/>
      <c r="P142" s="20"/>
      <c r="Q142" s="2"/>
    </row>
    <row r="143" spans="1:17" ht="49.5" x14ac:dyDescent="0.25">
      <c r="A143" s="20" t="s">
        <v>228</v>
      </c>
      <c r="B143" s="20" t="s">
        <v>210</v>
      </c>
      <c r="C143" s="20" t="s">
        <v>32</v>
      </c>
      <c r="D143" s="20">
        <v>2028</v>
      </c>
      <c r="E143" s="20">
        <v>950</v>
      </c>
      <c r="F143" s="20" t="s">
        <v>224</v>
      </c>
      <c r="G143" s="7" t="s">
        <v>1</v>
      </c>
      <c r="H143" s="8">
        <f>SUM(H144:H147)</f>
        <v>75</v>
      </c>
      <c r="I143" s="8">
        <f t="shared" ref="I143:N143" si="30">SUM(I144:I147)</f>
        <v>0</v>
      </c>
      <c r="J143" s="8">
        <f t="shared" si="30"/>
        <v>0</v>
      </c>
      <c r="K143" s="8">
        <f t="shared" si="30"/>
        <v>0</v>
      </c>
      <c r="L143" s="8">
        <f t="shared" si="30"/>
        <v>75</v>
      </c>
      <c r="M143" s="8">
        <f t="shared" si="30"/>
        <v>0</v>
      </c>
      <c r="N143" s="8">
        <f t="shared" si="30"/>
        <v>0</v>
      </c>
      <c r="O143" s="20">
        <v>757</v>
      </c>
      <c r="P143" s="20" t="s">
        <v>186</v>
      </c>
      <c r="Q143" s="2"/>
    </row>
    <row r="144" spans="1:17" ht="33" x14ac:dyDescent="0.25">
      <c r="A144" s="20"/>
      <c r="B144" s="20"/>
      <c r="C144" s="20"/>
      <c r="D144" s="20"/>
      <c r="E144" s="20"/>
      <c r="F144" s="20"/>
      <c r="G144" s="7" t="s">
        <v>2</v>
      </c>
      <c r="H144" s="8">
        <f t="shared" si="29"/>
        <v>74.2</v>
      </c>
      <c r="I144" s="8">
        <v>0</v>
      </c>
      <c r="J144" s="8">
        <v>0</v>
      </c>
      <c r="K144" s="8">
        <v>0</v>
      </c>
      <c r="L144" s="8">
        <v>74.2</v>
      </c>
      <c r="M144" s="8">
        <v>0</v>
      </c>
      <c r="N144" s="8">
        <v>0</v>
      </c>
      <c r="O144" s="20"/>
      <c r="P144" s="20"/>
      <c r="Q144" s="2"/>
    </row>
    <row r="145" spans="1:17" ht="49.5" x14ac:dyDescent="0.25">
      <c r="A145" s="20"/>
      <c r="B145" s="20"/>
      <c r="C145" s="20"/>
      <c r="D145" s="20"/>
      <c r="E145" s="20"/>
      <c r="F145" s="20"/>
      <c r="G145" s="7" t="s">
        <v>3</v>
      </c>
      <c r="H145" s="8">
        <f t="shared" si="29"/>
        <v>0.8</v>
      </c>
      <c r="I145" s="8">
        <v>0</v>
      </c>
      <c r="J145" s="8">
        <v>0</v>
      </c>
      <c r="K145" s="8">
        <v>0</v>
      </c>
      <c r="L145" s="8">
        <v>0.8</v>
      </c>
      <c r="M145" s="8">
        <v>0</v>
      </c>
      <c r="N145" s="8">
        <v>0</v>
      </c>
      <c r="O145" s="20"/>
      <c r="P145" s="20"/>
      <c r="Q145" s="2"/>
    </row>
    <row r="146" spans="1:17" ht="16.5" x14ac:dyDescent="0.25">
      <c r="A146" s="20"/>
      <c r="B146" s="20"/>
      <c r="C146" s="20"/>
      <c r="D146" s="20"/>
      <c r="E146" s="20"/>
      <c r="F146" s="20"/>
      <c r="G146" s="7" t="s">
        <v>4</v>
      </c>
      <c r="H146" s="8">
        <f t="shared" si="29"/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20"/>
      <c r="P146" s="20"/>
      <c r="Q146" s="2"/>
    </row>
    <row r="147" spans="1:17" ht="33" x14ac:dyDescent="0.25">
      <c r="A147" s="20"/>
      <c r="B147" s="20"/>
      <c r="C147" s="20"/>
      <c r="D147" s="20"/>
      <c r="E147" s="20"/>
      <c r="F147" s="20"/>
      <c r="G147" s="7" t="s">
        <v>5</v>
      </c>
      <c r="H147" s="8">
        <f t="shared" si="29"/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20"/>
      <c r="P147" s="20"/>
      <c r="Q147" s="2"/>
    </row>
    <row r="148" spans="1:17" ht="49.5" x14ac:dyDescent="0.25">
      <c r="A148" s="20" t="s">
        <v>229</v>
      </c>
      <c r="B148" s="20" t="s">
        <v>210</v>
      </c>
      <c r="C148" s="20" t="s">
        <v>32</v>
      </c>
      <c r="D148" s="20">
        <v>2028</v>
      </c>
      <c r="E148" s="20">
        <v>465</v>
      </c>
      <c r="F148" s="20" t="s">
        <v>224</v>
      </c>
      <c r="G148" s="7" t="s">
        <v>1</v>
      </c>
      <c r="H148" s="8">
        <f>SUM(H149:H152)</f>
        <v>200</v>
      </c>
      <c r="I148" s="8">
        <f t="shared" ref="I148:N148" si="31">SUM(I149:I152)</f>
        <v>0</v>
      </c>
      <c r="J148" s="8">
        <f t="shared" si="31"/>
        <v>0</v>
      </c>
      <c r="K148" s="8">
        <f t="shared" si="31"/>
        <v>0</v>
      </c>
      <c r="L148" s="8">
        <f t="shared" si="31"/>
        <v>200</v>
      </c>
      <c r="M148" s="8">
        <f t="shared" si="31"/>
        <v>0</v>
      </c>
      <c r="N148" s="8">
        <f t="shared" si="31"/>
        <v>0</v>
      </c>
      <c r="O148" s="20">
        <v>493</v>
      </c>
      <c r="P148" s="20" t="s">
        <v>186</v>
      </c>
      <c r="Q148" s="2"/>
    </row>
    <row r="149" spans="1:17" ht="33" x14ac:dyDescent="0.25">
      <c r="A149" s="20"/>
      <c r="B149" s="20"/>
      <c r="C149" s="20"/>
      <c r="D149" s="20"/>
      <c r="E149" s="20"/>
      <c r="F149" s="20"/>
      <c r="G149" s="7" t="s">
        <v>2</v>
      </c>
      <c r="H149" s="8">
        <f t="shared" si="29"/>
        <v>197.9</v>
      </c>
      <c r="I149" s="8">
        <v>0</v>
      </c>
      <c r="J149" s="8">
        <v>0</v>
      </c>
      <c r="K149" s="8">
        <v>0</v>
      </c>
      <c r="L149" s="8">
        <v>197.9</v>
      </c>
      <c r="M149" s="8">
        <v>0</v>
      </c>
      <c r="N149" s="8">
        <v>0</v>
      </c>
      <c r="O149" s="20"/>
      <c r="P149" s="20"/>
      <c r="Q149" s="2"/>
    </row>
    <row r="150" spans="1:17" ht="49.5" x14ac:dyDescent="0.25">
      <c r="A150" s="20"/>
      <c r="B150" s="20"/>
      <c r="C150" s="20"/>
      <c r="D150" s="20"/>
      <c r="E150" s="20"/>
      <c r="F150" s="20"/>
      <c r="G150" s="7" t="s">
        <v>3</v>
      </c>
      <c r="H150" s="8">
        <f t="shared" si="29"/>
        <v>2</v>
      </c>
      <c r="I150" s="8">
        <v>0</v>
      </c>
      <c r="J150" s="8">
        <v>0</v>
      </c>
      <c r="K150" s="8">
        <v>0</v>
      </c>
      <c r="L150" s="8">
        <v>2</v>
      </c>
      <c r="M150" s="8">
        <v>0</v>
      </c>
      <c r="N150" s="8">
        <v>0</v>
      </c>
      <c r="O150" s="20"/>
      <c r="P150" s="20"/>
      <c r="Q150" s="2"/>
    </row>
    <row r="151" spans="1:17" ht="16.5" x14ac:dyDescent="0.25">
      <c r="A151" s="20"/>
      <c r="B151" s="20"/>
      <c r="C151" s="20"/>
      <c r="D151" s="20"/>
      <c r="E151" s="20"/>
      <c r="F151" s="20"/>
      <c r="G151" s="7" t="s">
        <v>4</v>
      </c>
      <c r="H151" s="8">
        <f t="shared" si="29"/>
        <v>0.1</v>
      </c>
      <c r="I151" s="8">
        <v>0</v>
      </c>
      <c r="J151" s="8">
        <v>0</v>
      </c>
      <c r="K151" s="8">
        <v>0</v>
      </c>
      <c r="L151" s="8">
        <v>0.1</v>
      </c>
      <c r="M151" s="8">
        <v>0</v>
      </c>
      <c r="N151" s="8">
        <v>0</v>
      </c>
      <c r="O151" s="20"/>
      <c r="P151" s="20"/>
      <c r="Q151" s="2"/>
    </row>
    <row r="152" spans="1:17" ht="33" x14ac:dyDescent="0.25">
      <c r="A152" s="20"/>
      <c r="B152" s="20"/>
      <c r="C152" s="20"/>
      <c r="D152" s="20"/>
      <c r="E152" s="20"/>
      <c r="F152" s="20"/>
      <c r="G152" s="7" t="s">
        <v>5</v>
      </c>
      <c r="H152" s="8">
        <f t="shared" si="29"/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20"/>
      <c r="P152" s="20"/>
      <c r="Q152" s="2"/>
    </row>
    <row r="153" spans="1:17" ht="49.5" x14ac:dyDescent="0.25">
      <c r="A153" s="20" t="s">
        <v>209</v>
      </c>
      <c r="B153" s="20" t="s">
        <v>210</v>
      </c>
      <c r="C153" s="20" t="s">
        <v>32</v>
      </c>
      <c r="D153" s="20">
        <v>2028</v>
      </c>
      <c r="E153" s="20">
        <v>130</v>
      </c>
      <c r="F153" s="20" t="s">
        <v>211</v>
      </c>
      <c r="G153" s="7" t="s">
        <v>1</v>
      </c>
      <c r="H153" s="8">
        <f>SUM(H154:H157)</f>
        <v>115.1</v>
      </c>
      <c r="I153" s="8">
        <f t="shared" ref="I153:N153" si="32">SUM(I154:I157)</f>
        <v>0</v>
      </c>
      <c r="J153" s="8">
        <f t="shared" si="32"/>
        <v>0</v>
      </c>
      <c r="K153" s="8">
        <f t="shared" si="32"/>
        <v>0</v>
      </c>
      <c r="L153" s="8">
        <f t="shared" si="32"/>
        <v>115.1</v>
      </c>
      <c r="M153" s="8">
        <f t="shared" si="32"/>
        <v>0</v>
      </c>
      <c r="N153" s="8">
        <f t="shared" si="32"/>
        <v>0</v>
      </c>
      <c r="O153" s="20">
        <v>102</v>
      </c>
      <c r="P153" s="20" t="s">
        <v>212</v>
      </c>
      <c r="Q153" s="2"/>
    </row>
    <row r="154" spans="1:17" ht="33" x14ac:dyDescent="0.25">
      <c r="A154" s="20"/>
      <c r="B154" s="20"/>
      <c r="C154" s="20"/>
      <c r="D154" s="20"/>
      <c r="E154" s="20"/>
      <c r="F154" s="20"/>
      <c r="G154" s="7" t="s">
        <v>2</v>
      </c>
      <c r="H154" s="8">
        <f t="shared" si="29"/>
        <v>113.8</v>
      </c>
      <c r="I154" s="8">
        <v>0</v>
      </c>
      <c r="J154" s="8">
        <v>0</v>
      </c>
      <c r="K154" s="8">
        <v>0</v>
      </c>
      <c r="L154" s="8">
        <v>113.8</v>
      </c>
      <c r="M154" s="8">
        <v>0</v>
      </c>
      <c r="N154" s="8">
        <v>0</v>
      </c>
      <c r="O154" s="20"/>
      <c r="P154" s="20"/>
      <c r="Q154" s="2"/>
    </row>
    <row r="155" spans="1:17" ht="49.5" x14ac:dyDescent="0.25">
      <c r="A155" s="20"/>
      <c r="B155" s="20"/>
      <c r="C155" s="20"/>
      <c r="D155" s="20"/>
      <c r="E155" s="20"/>
      <c r="F155" s="20"/>
      <c r="G155" s="7" t="s">
        <v>3</v>
      </c>
      <c r="H155" s="8">
        <f t="shared" si="29"/>
        <v>1.2</v>
      </c>
      <c r="I155" s="8">
        <v>0</v>
      </c>
      <c r="J155" s="8">
        <v>0</v>
      </c>
      <c r="K155" s="8">
        <v>0</v>
      </c>
      <c r="L155" s="8">
        <v>1.2</v>
      </c>
      <c r="M155" s="8">
        <v>0</v>
      </c>
      <c r="N155" s="8">
        <v>0</v>
      </c>
      <c r="O155" s="20"/>
      <c r="P155" s="20"/>
      <c r="Q155" s="2"/>
    </row>
    <row r="156" spans="1:17" ht="16.5" x14ac:dyDescent="0.25">
      <c r="A156" s="20"/>
      <c r="B156" s="20"/>
      <c r="C156" s="20"/>
      <c r="D156" s="20"/>
      <c r="E156" s="20"/>
      <c r="F156" s="20"/>
      <c r="G156" s="7" t="s">
        <v>4</v>
      </c>
      <c r="H156" s="8">
        <f t="shared" si="29"/>
        <v>0.1</v>
      </c>
      <c r="I156" s="8">
        <v>0</v>
      </c>
      <c r="J156" s="8">
        <v>0</v>
      </c>
      <c r="K156" s="8">
        <v>0</v>
      </c>
      <c r="L156" s="8">
        <v>0.1</v>
      </c>
      <c r="M156" s="8">
        <v>0</v>
      </c>
      <c r="N156" s="8">
        <v>0</v>
      </c>
      <c r="O156" s="20"/>
      <c r="P156" s="20"/>
      <c r="Q156" s="2"/>
    </row>
    <row r="157" spans="1:17" ht="33" x14ac:dyDescent="0.25">
      <c r="A157" s="20"/>
      <c r="B157" s="20"/>
      <c r="C157" s="20"/>
      <c r="D157" s="20"/>
      <c r="E157" s="20"/>
      <c r="F157" s="20"/>
      <c r="G157" s="7" t="s">
        <v>5</v>
      </c>
      <c r="H157" s="8">
        <f t="shared" si="29"/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20"/>
      <c r="P157" s="20"/>
      <c r="Q157" s="2"/>
    </row>
    <row r="158" spans="1:17" ht="49.5" x14ac:dyDescent="0.25">
      <c r="A158" s="20" t="s">
        <v>213</v>
      </c>
      <c r="B158" s="20" t="s">
        <v>210</v>
      </c>
      <c r="C158" s="20" t="s">
        <v>32</v>
      </c>
      <c r="D158" s="20">
        <v>2028</v>
      </c>
      <c r="E158" s="20">
        <v>160</v>
      </c>
      <c r="F158" s="20" t="s">
        <v>211</v>
      </c>
      <c r="G158" s="7" t="s">
        <v>1</v>
      </c>
      <c r="H158" s="8">
        <f>SUM(H159:H162)</f>
        <v>115.1</v>
      </c>
      <c r="I158" s="8">
        <f t="shared" ref="I158:N158" si="33">SUM(I159:I162)</f>
        <v>0</v>
      </c>
      <c r="J158" s="8">
        <f t="shared" si="33"/>
        <v>0</v>
      </c>
      <c r="K158" s="8">
        <f t="shared" si="33"/>
        <v>0</v>
      </c>
      <c r="L158" s="8">
        <f t="shared" si="33"/>
        <v>115.1</v>
      </c>
      <c r="M158" s="8">
        <f t="shared" si="33"/>
        <v>0</v>
      </c>
      <c r="N158" s="8">
        <f t="shared" si="33"/>
        <v>0</v>
      </c>
      <c r="O158" s="20">
        <v>69</v>
      </c>
      <c r="P158" s="20" t="s">
        <v>186</v>
      </c>
      <c r="Q158" s="2"/>
    </row>
    <row r="159" spans="1:17" ht="33" x14ac:dyDescent="0.25">
      <c r="A159" s="20"/>
      <c r="B159" s="20"/>
      <c r="C159" s="20"/>
      <c r="D159" s="20"/>
      <c r="E159" s="20"/>
      <c r="F159" s="20"/>
      <c r="G159" s="7" t="s">
        <v>2</v>
      </c>
      <c r="H159" s="8">
        <f t="shared" si="29"/>
        <v>113.8</v>
      </c>
      <c r="I159" s="8">
        <v>0</v>
      </c>
      <c r="J159" s="8">
        <v>0</v>
      </c>
      <c r="K159" s="8">
        <v>0</v>
      </c>
      <c r="L159" s="8">
        <v>113.8</v>
      </c>
      <c r="M159" s="8">
        <v>0</v>
      </c>
      <c r="N159" s="8">
        <v>0</v>
      </c>
      <c r="O159" s="20"/>
      <c r="P159" s="20"/>
      <c r="Q159" s="2"/>
    </row>
    <row r="160" spans="1:17" ht="49.5" x14ac:dyDescent="0.25">
      <c r="A160" s="20"/>
      <c r="B160" s="20"/>
      <c r="C160" s="20"/>
      <c r="D160" s="20"/>
      <c r="E160" s="20"/>
      <c r="F160" s="20"/>
      <c r="G160" s="7" t="s">
        <v>3</v>
      </c>
      <c r="H160" s="8">
        <f t="shared" si="29"/>
        <v>1.2</v>
      </c>
      <c r="I160" s="8">
        <v>0</v>
      </c>
      <c r="J160" s="8">
        <v>0</v>
      </c>
      <c r="K160" s="8">
        <v>0</v>
      </c>
      <c r="L160" s="8">
        <v>1.2</v>
      </c>
      <c r="M160" s="8">
        <v>0</v>
      </c>
      <c r="N160" s="8">
        <v>0</v>
      </c>
      <c r="O160" s="20"/>
      <c r="P160" s="20"/>
      <c r="Q160" s="2"/>
    </row>
    <row r="161" spans="1:17" ht="16.5" x14ac:dyDescent="0.25">
      <c r="A161" s="20"/>
      <c r="B161" s="20"/>
      <c r="C161" s="20"/>
      <c r="D161" s="20"/>
      <c r="E161" s="20"/>
      <c r="F161" s="20"/>
      <c r="G161" s="7" t="s">
        <v>4</v>
      </c>
      <c r="H161" s="8">
        <f t="shared" si="29"/>
        <v>0.1</v>
      </c>
      <c r="I161" s="8">
        <v>0</v>
      </c>
      <c r="J161" s="8">
        <v>0</v>
      </c>
      <c r="K161" s="8">
        <v>0</v>
      </c>
      <c r="L161" s="8">
        <v>0.1</v>
      </c>
      <c r="M161" s="8">
        <v>0</v>
      </c>
      <c r="N161" s="8">
        <v>0</v>
      </c>
      <c r="O161" s="20"/>
      <c r="P161" s="20"/>
      <c r="Q161" s="2"/>
    </row>
    <row r="162" spans="1:17" ht="33" x14ac:dyDescent="0.25">
      <c r="A162" s="20"/>
      <c r="B162" s="20"/>
      <c r="C162" s="20"/>
      <c r="D162" s="20"/>
      <c r="E162" s="20"/>
      <c r="F162" s="20"/>
      <c r="G162" s="7" t="s">
        <v>5</v>
      </c>
      <c r="H162" s="8">
        <f t="shared" si="29"/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20"/>
      <c r="P162" s="20"/>
      <c r="Q162" s="2"/>
    </row>
    <row r="163" spans="1:17" ht="49.5" x14ac:dyDescent="0.25">
      <c r="A163" s="20" t="s">
        <v>214</v>
      </c>
      <c r="B163" s="20" t="s">
        <v>210</v>
      </c>
      <c r="C163" s="20" t="s">
        <v>32</v>
      </c>
      <c r="D163" s="20">
        <v>2028</v>
      </c>
      <c r="E163" s="20">
        <v>280</v>
      </c>
      <c r="F163" s="20" t="s">
        <v>211</v>
      </c>
      <c r="G163" s="7" t="s">
        <v>1</v>
      </c>
      <c r="H163" s="8">
        <f>SUM(H164:H167)</f>
        <v>110.1</v>
      </c>
      <c r="I163" s="8">
        <f t="shared" ref="I163:N163" si="34">SUM(I164:I167)</f>
        <v>0</v>
      </c>
      <c r="J163" s="8">
        <f t="shared" si="34"/>
        <v>0</v>
      </c>
      <c r="K163" s="8">
        <f t="shared" si="34"/>
        <v>0</v>
      </c>
      <c r="L163" s="8">
        <f t="shared" si="34"/>
        <v>110.1</v>
      </c>
      <c r="M163" s="8">
        <f t="shared" si="34"/>
        <v>0</v>
      </c>
      <c r="N163" s="8">
        <f t="shared" si="34"/>
        <v>0</v>
      </c>
      <c r="O163" s="20">
        <v>166</v>
      </c>
      <c r="P163" s="20" t="s">
        <v>186</v>
      </c>
      <c r="Q163" s="2"/>
    </row>
    <row r="164" spans="1:17" ht="33" x14ac:dyDescent="0.25">
      <c r="A164" s="20"/>
      <c r="B164" s="20"/>
      <c r="C164" s="20"/>
      <c r="D164" s="20"/>
      <c r="E164" s="20"/>
      <c r="F164" s="20"/>
      <c r="G164" s="7" t="s">
        <v>2</v>
      </c>
      <c r="H164" s="8">
        <f t="shared" si="29"/>
        <v>108.9</v>
      </c>
      <c r="I164" s="8">
        <v>0</v>
      </c>
      <c r="J164" s="8">
        <v>0</v>
      </c>
      <c r="K164" s="8">
        <v>0</v>
      </c>
      <c r="L164" s="8">
        <v>108.9</v>
      </c>
      <c r="M164" s="8">
        <v>0</v>
      </c>
      <c r="N164" s="8">
        <v>0</v>
      </c>
      <c r="O164" s="20"/>
      <c r="P164" s="20"/>
      <c r="Q164" s="2"/>
    </row>
    <row r="165" spans="1:17" ht="49.5" x14ac:dyDescent="0.25">
      <c r="A165" s="20"/>
      <c r="B165" s="20"/>
      <c r="C165" s="20"/>
      <c r="D165" s="20"/>
      <c r="E165" s="20"/>
      <c r="F165" s="20"/>
      <c r="G165" s="7" t="s">
        <v>3</v>
      </c>
      <c r="H165" s="8">
        <f t="shared" si="29"/>
        <v>1.1000000000000001</v>
      </c>
      <c r="I165" s="8">
        <v>0</v>
      </c>
      <c r="J165" s="8">
        <v>0</v>
      </c>
      <c r="K165" s="8">
        <v>0</v>
      </c>
      <c r="L165" s="8">
        <v>1.1000000000000001</v>
      </c>
      <c r="M165" s="8">
        <v>0</v>
      </c>
      <c r="N165" s="8">
        <v>0</v>
      </c>
      <c r="O165" s="20"/>
      <c r="P165" s="20"/>
      <c r="Q165" s="2"/>
    </row>
    <row r="166" spans="1:17" ht="16.5" x14ac:dyDescent="0.25">
      <c r="A166" s="20"/>
      <c r="B166" s="20"/>
      <c r="C166" s="20"/>
      <c r="D166" s="20"/>
      <c r="E166" s="20"/>
      <c r="F166" s="20"/>
      <c r="G166" s="7" t="s">
        <v>4</v>
      </c>
      <c r="H166" s="8">
        <f t="shared" si="29"/>
        <v>0.1</v>
      </c>
      <c r="I166" s="8">
        <v>0</v>
      </c>
      <c r="J166" s="8">
        <v>0</v>
      </c>
      <c r="K166" s="8">
        <v>0</v>
      </c>
      <c r="L166" s="8">
        <v>0.1</v>
      </c>
      <c r="M166" s="8">
        <v>0</v>
      </c>
      <c r="N166" s="8">
        <v>0</v>
      </c>
      <c r="O166" s="20"/>
      <c r="P166" s="20"/>
      <c r="Q166" s="2"/>
    </row>
    <row r="167" spans="1:17" ht="33" x14ac:dyDescent="0.25">
      <c r="A167" s="20"/>
      <c r="B167" s="20"/>
      <c r="C167" s="20"/>
      <c r="D167" s="20"/>
      <c r="E167" s="20"/>
      <c r="F167" s="20"/>
      <c r="G167" s="7" t="s">
        <v>5</v>
      </c>
      <c r="H167" s="8">
        <f t="shared" si="29"/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20"/>
      <c r="P167" s="20"/>
      <c r="Q167" s="2"/>
    </row>
    <row r="168" spans="1:17" ht="49.5" x14ac:dyDescent="0.25">
      <c r="A168" s="20" t="s">
        <v>215</v>
      </c>
      <c r="B168" s="20" t="s">
        <v>210</v>
      </c>
      <c r="C168" s="20" t="s">
        <v>32</v>
      </c>
      <c r="D168" s="20">
        <v>2029</v>
      </c>
      <c r="E168" s="20">
        <v>240</v>
      </c>
      <c r="F168" s="20" t="s">
        <v>211</v>
      </c>
      <c r="G168" s="7" t="s">
        <v>1</v>
      </c>
      <c r="H168" s="8">
        <f>SUM(H169:H172)</f>
        <v>110.1</v>
      </c>
      <c r="I168" s="8">
        <f t="shared" ref="I168:N168" si="35">SUM(I169:I172)</f>
        <v>0</v>
      </c>
      <c r="J168" s="8">
        <f t="shared" si="35"/>
        <v>0</v>
      </c>
      <c r="K168" s="8">
        <f t="shared" si="35"/>
        <v>0</v>
      </c>
      <c r="L168" s="8">
        <f t="shared" si="35"/>
        <v>0</v>
      </c>
      <c r="M168" s="8">
        <f t="shared" si="35"/>
        <v>110.1</v>
      </c>
      <c r="N168" s="8">
        <f t="shared" si="35"/>
        <v>0</v>
      </c>
      <c r="O168" s="20">
        <v>93</v>
      </c>
      <c r="P168" s="20" t="s">
        <v>186</v>
      </c>
      <c r="Q168" s="2"/>
    </row>
    <row r="169" spans="1:17" ht="33" x14ac:dyDescent="0.25">
      <c r="A169" s="20"/>
      <c r="B169" s="20"/>
      <c r="C169" s="20"/>
      <c r="D169" s="20"/>
      <c r="E169" s="20"/>
      <c r="F169" s="20"/>
      <c r="G169" s="7" t="s">
        <v>2</v>
      </c>
      <c r="H169" s="8">
        <f t="shared" si="29"/>
        <v>108.9</v>
      </c>
      <c r="I169" s="8">
        <v>0</v>
      </c>
      <c r="J169" s="8">
        <v>0</v>
      </c>
      <c r="K169" s="8">
        <v>0</v>
      </c>
      <c r="L169" s="8">
        <v>0</v>
      </c>
      <c r="M169" s="8">
        <v>108.9</v>
      </c>
      <c r="N169" s="8">
        <v>0</v>
      </c>
      <c r="O169" s="20"/>
      <c r="P169" s="20"/>
      <c r="Q169" s="2"/>
    </row>
    <row r="170" spans="1:17" ht="49.5" x14ac:dyDescent="0.25">
      <c r="A170" s="20"/>
      <c r="B170" s="20"/>
      <c r="C170" s="20"/>
      <c r="D170" s="20"/>
      <c r="E170" s="20"/>
      <c r="F170" s="20"/>
      <c r="G170" s="7" t="s">
        <v>3</v>
      </c>
      <c r="H170" s="8">
        <f t="shared" si="29"/>
        <v>1.1000000000000001</v>
      </c>
      <c r="I170" s="8">
        <v>0</v>
      </c>
      <c r="J170" s="8">
        <v>0</v>
      </c>
      <c r="K170" s="8">
        <v>0</v>
      </c>
      <c r="L170" s="8">
        <v>0</v>
      </c>
      <c r="M170" s="8">
        <v>1.1000000000000001</v>
      </c>
      <c r="N170" s="8">
        <v>0</v>
      </c>
      <c r="O170" s="20"/>
      <c r="P170" s="20"/>
      <c r="Q170" s="2"/>
    </row>
    <row r="171" spans="1:17" ht="16.5" x14ac:dyDescent="0.25">
      <c r="A171" s="20"/>
      <c r="B171" s="20"/>
      <c r="C171" s="20"/>
      <c r="D171" s="20"/>
      <c r="E171" s="20"/>
      <c r="F171" s="20"/>
      <c r="G171" s="7" t="s">
        <v>4</v>
      </c>
      <c r="H171" s="8">
        <f t="shared" si="29"/>
        <v>0.1</v>
      </c>
      <c r="I171" s="8">
        <v>0</v>
      </c>
      <c r="J171" s="8">
        <v>0</v>
      </c>
      <c r="K171" s="8">
        <v>0</v>
      </c>
      <c r="L171" s="8">
        <v>0</v>
      </c>
      <c r="M171" s="8">
        <v>0.1</v>
      </c>
      <c r="N171" s="8">
        <v>0</v>
      </c>
      <c r="O171" s="20"/>
      <c r="P171" s="20"/>
      <c r="Q171" s="2"/>
    </row>
    <row r="172" spans="1:17" ht="33" x14ac:dyDescent="0.25">
      <c r="A172" s="20"/>
      <c r="B172" s="20"/>
      <c r="C172" s="20"/>
      <c r="D172" s="20"/>
      <c r="E172" s="20"/>
      <c r="F172" s="20"/>
      <c r="G172" s="7" t="s">
        <v>5</v>
      </c>
      <c r="H172" s="8">
        <f t="shared" si="29"/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20"/>
      <c r="P172" s="20"/>
      <c r="Q172" s="2"/>
    </row>
    <row r="173" spans="1:17" ht="49.5" x14ac:dyDescent="0.25">
      <c r="A173" s="20" t="s">
        <v>217</v>
      </c>
      <c r="B173" s="20" t="s">
        <v>210</v>
      </c>
      <c r="C173" s="20" t="s">
        <v>32</v>
      </c>
      <c r="D173" s="20">
        <v>2029</v>
      </c>
      <c r="E173" s="20">
        <v>240</v>
      </c>
      <c r="F173" s="20" t="s">
        <v>211</v>
      </c>
      <c r="G173" s="7" t="s">
        <v>1</v>
      </c>
      <c r="H173" s="8">
        <f>SUM(H174:H177)</f>
        <v>109.99999999999999</v>
      </c>
      <c r="I173" s="8">
        <f t="shared" ref="I173:N173" si="36">SUM(I174:I177)</f>
        <v>0</v>
      </c>
      <c r="J173" s="8">
        <f t="shared" si="36"/>
        <v>0</v>
      </c>
      <c r="K173" s="8">
        <f t="shared" si="36"/>
        <v>0</v>
      </c>
      <c r="L173" s="8">
        <f t="shared" si="36"/>
        <v>0</v>
      </c>
      <c r="M173" s="8">
        <f t="shared" si="36"/>
        <v>109.99999999999999</v>
      </c>
      <c r="N173" s="8">
        <f t="shared" si="36"/>
        <v>0</v>
      </c>
      <c r="O173" s="20">
        <v>134</v>
      </c>
      <c r="P173" s="20" t="s">
        <v>186</v>
      </c>
      <c r="Q173" s="2"/>
    </row>
    <row r="174" spans="1:17" ht="33" x14ac:dyDescent="0.25">
      <c r="A174" s="20"/>
      <c r="B174" s="20"/>
      <c r="C174" s="20"/>
      <c r="D174" s="20"/>
      <c r="E174" s="20"/>
      <c r="F174" s="20"/>
      <c r="G174" s="7" t="s">
        <v>2</v>
      </c>
      <c r="H174" s="8">
        <f t="shared" si="29"/>
        <v>108.8</v>
      </c>
      <c r="I174" s="8">
        <v>0</v>
      </c>
      <c r="J174" s="8">
        <v>0</v>
      </c>
      <c r="K174" s="8">
        <v>0</v>
      </c>
      <c r="L174" s="8">
        <v>0</v>
      </c>
      <c r="M174" s="8">
        <v>108.8</v>
      </c>
      <c r="N174" s="8">
        <v>0</v>
      </c>
      <c r="O174" s="20"/>
      <c r="P174" s="20"/>
      <c r="Q174" s="2"/>
    </row>
    <row r="175" spans="1:17" ht="49.5" x14ac:dyDescent="0.25">
      <c r="A175" s="20"/>
      <c r="B175" s="20"/>
      <c r="C175" s="20"/>
      <c r="D175" s="20"/>
      <c r="E175" s="20"/>
      <c r="F175" s="20"/>
      <c r="G175" s="7" t="s">
        <v>3</v>
      </c>
      <c r="H175" s="8">
        <f t="shared" si="29"/>
        <v>1.1000000000000001</v>
      </c>
      <c r="I175" s="8">
        <v>0</v>
      </c>
      <c r="J175" s="8">
        <v>0</v>
      </c>
      <c r="K175" s="8">
        <v>0</v>
      </c>
      <c r="L175" s="8">
        <v>0</v>
      </c>
      <c r="M175" s="8">
        <v>1.1000000000000001</v>
      </c>
      <c r="N175" s="8">
        <v>0</v>
      </c>
      <c r="O175" s="20"/>
      <c r="P175" s="20"/>
      <c r="Q175" s="2"/>
    </row>
    <row r="176" spans="1:17" ht="16.5" x14ac:dyDescent="0.25">
      <c r="A176" s="20"/>
      <c r="B176" s="20"/>
      <c r="C176" s="20"/>
      <c r="D176" s="20"/>
      <c r="E176" s="20"/>
      <c r="F176" s="20"/>
      <c r="G176" s="7" t="s">
        <v>4</v>
      </c>
      <c r="H176" s="8">
        <f t="shared" si="29"/>
        <v>0.1</v>
      </c>
      <c r="I176" s="8">
        <v>0</v>
      </c>
      <c r="J176" s="8">
        <v>0</v>
      </c>
      <c r="K176" s="8">
        <v>0</v>
      </c>
      <c r="L176" s="8">
        <v>0</v>
      </c>
      <c r="M176" s="8">
        <v>0.1</v>
      </c>
      <c r="N176" s="8">
        <v>0</v>
      </c>
      <c r="O176" s="20"/>
      <c r="P176" s="20"/>
      <c r="Q176" s="2"/>
    </row>
    <row r="177" spans="1:17" ht="33" x14ac:dyDescent="0.25">
      <c r="A177" s="20"/>
      <c r="B177" s="20"/>
      <c r="C177" s="20"/>
      <c r="D177" s="20"/>
      <c r="E177" s="20"/>
      <c r="F177" s="20"/>
      <c r="G177" s="7" t="s">
        <v>5</v>
      </c>
      <c r="H177" s="8">
        <f t="shared" si="29"/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20"/>
      <c r="P177" s="20"/>
      <c r="Q177" s="2"/>
    </row>
    <row r="178" spans="1:17" ht="49.5" x14ac:dyDescent="0.25">
      <c r="A178" s="20" t="s">
        <v>218</v>
      </c>
      <c r="B178" s="20" t="s">
        <v>210</v>
      </c>
      <c r="C178" s="20" t="s">
        <v>32</v>
      </c>
      <c r="D178" s="20">
        <v>2029</v>
      </c>
      <c r="E178" s="20">
        <v>139</v>
      </c>
      <c r="F178" s="20" t="s">
        <v>211</v>
      </c>
      <c r="G178" s="7" t="s">
        <v>1</v>
      </c>
      <c r="H178" s="8">
        <f>SUM(H179:H182)</f>
        <v>3.3</v>
      </c>
      <c r="I178" s="8">
        <f t="shared" ref="I178:N178" si="37">SUM(I179:I182)</f>
        <v>0</v>
      </c>
      <c r="J178" s="8">
        <f t="shared" si="37"/>
        <v>0</v>
      </c>
      <c r="K178" s="8">
        <f t="shared" si="37"/>
        <v>0</v>
      </c>
      <c r="L178" s="8">
        <f t="shared" si="37"/>
        <v>0</v>
      </c>
      <c r="M178" s="8">
        <f t="shared" si="37"/>
        <v>3.3</v>
      </c>
      <c r="N178" s="8">
        <f t="shared" si="37"/>
        <v>0</v>
      </c>
      <c r="O178" s="20">
        <v>134</v>
      </c>
      <c r="P178" s="20" t="s">
        <v>186</v>
      </c>
      <c r="Q178" s="2"/>
    </row>
    <row r="179" spans="1:17" ht="33" x14ac:dyDescent="0.25">
      <c r="A179" s="20"/>
      <c r="B179" s="20"/>
      <c r="C179" s="20"/>
      <c r="D179" s="20"/>
      <c r="E179" s="20"/>
      <c r="F179" s="20"/>
      <c r="G179" s="7" t="s">
        <v>2</v>
      </c>
      <c r="H179" s="8">
        <f t="shared" si="29"/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20"/>
      <c r="P179" s="20"/>
      <c r="Q179" s="2"/>
    </row>
    <row r="180" spans="1:17" ht="49.5" x14ac:dyDescent="0.25">
      <c r="A180" s="20"/>
      <c r="B180" s="20"/>
      <c r="C180" s="20"/>
      <c r="D180" s="20"/>
      <c r="E180" s="20"/>
      <c r="F180" s="20"/>
      <c r="G180" s="7" t="s">
        <v>3</v>
      </c>
      <c r="H180" s="8">
        <f t="shared" si="29"/>
        <v>3</v>
      </c>
      <c r="I180" s="8">
        <v>0</v>
      </c>
      <c r="J180" s="8">
        <v>0</v>
      </c>
      <c r="K180" s="8">
        <v>0</v>
      </c>
      <c r="L180" s="8">
        <v>0</v>
      </c>
      <c r="M180" s="8">
        <v>3</v>
      </c>
      <c r="N180" s="8">
        <v>0</v>
      </c>
      <c r="O180" s="20"/>
      <c r="P180" s="20"/>
      <c r="Q180" s="2"/>
    </row>
    <row r="181" spans="1:17" ht="16.5" x14ac:dyDescent="0.25">
      <c r="A181" s="20"/>
      <c r="B181" s="20"/>
      <c r="C181" s="20"/>
      <c r="D181" s="20"/>
      <c r="E181" s="20"/>
      <c r="F181" s="20"/>
      <c r="G181" s="7" t="s">
        <v>4</v>
      </c>
      <c r="H181" s="8">
        <f t="shared" si="29"/>
        <v>0.3</v>
      </c>
      <c r="I181" s="8">
        <v>0</v>
      </c>
      <c r="J181" s="8">
        <v>0</v>
      </c>
      <c r="K181" s="8">
        <v>0</v>
      </c>
      <c r="L181" s="8">
        <v>0</v>
      </c>
      <c r="M181" s="8">
        <v>0.3</v>
      </c>
      <c r="N181" s="8">
        <v>0</v>
      </c>
      <c r="O181" s="20"/>
      <c r="P181" s="20"/>
      <c r="Q181" s="2"/>
    </row>
    <row r="182" spans="1:17" ht="33" x14ac:dyDescent="0.25">
      <c r="A182" s="20"/>
      <c r="B182" s="20"/>
      <c r="C182" s="20"/>
      <c r="D182" s="20"/>
      <c r="E182" s="20"/>
      <c r="F182" s="20"/>
      <c r="G182" s="7" t="s">
        <v>5</v>
      </c>
      <c r="H182" s="8">
        <f t="shared" si="29"/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20"/>
      <c r="P182" s="20"/>
      <c r="Q182" s="2"/>
    </row>
    <row r="183" spans="1:17" ht="49.5" x14ac:dyDescent="0.25">
      <c r="A183" s="20" t="s">
        <v>220</v>
      </c>
      <c r="B183" s="20" t="s">
        <v>210</v>
      </c>
      <c r="C183" s="20" t="s">
        <v>32</v>
      </c>
      <c r="D183" s="20">
        <v>2029</v>
      </c>
      <c r="E183" s="20">
        <v>280</v>
      </c>
      <c r="F183" s="20" t="s">
        <v>211</v>
      </c>
      <c r="G183" s="7" t="s">
        <v>1</v>
      </c>
      <c r="H183" s="8">
        <f>SUM(H184:H187)</f>
        <v>115.1</v>
      </c>
      <c r="I183" s="8">
        <f t="shared" ref="I183:N183" si="38">SUM(I184:I187)</f>
        <v>0</v>
      </c>
      <c r="J183" s="8">
        <f t="shared" si="38"/>
        <v>0</v>
      </c>
      <c r="K183" s="8">
        <f t="shared" si="38"/>
        <v>0</v>
      </c>
      <c r="L183" s="8">
        <f t="shared" si="38"/>
        <v>0</v>
      </c>
      <c r="M183" s="8">
        <f t="shared" si="38"/>
        <v>115.1</v>
      </c>
      <c r="N183" s="8">
        <f t="shared" si="38"/>
        <v>0</v>
      </c>
      <c r="O183" s="20">
        <v>188</v>
      </c>
      <c r="P183" s="20" t="s">
        <v>186</v>
      </c>
      <c r="Q183" s="2"/>
    </row>
    <row r="184" spans="1:17" ht="33" x14ac:dyDescent="0.25">
      <c r="A184" s="20"/>
      <c r="B184" s="20"/>
      <c r="C184" s="20"/>
      <c r="D184" s="20"/>
      <c r="E184" s="20"/>
      <c r="F184" s="20"/>
      <c r="G184" s="7" t="s">
        <v>2</v>
      </c>
      <c r="H184" s="8">
        <f t="shared" si="29"/>
        <v>113.8</v>
      </c>
      <c r="I184" s="8">
        <v>0</v>
      </c>
      <c r="J184" s="8">
        <v>0</v>
      </c>
      <c r="K184" s="8">
        <v>0</v>
      </c>
      <c r="L184" s="8">
        <v>0</v>
      </c>
      <c r="M184" s="8">
        <v>113.8</v>
      </c>
      <c r="N184" s="8">
        <v>0</v>
      </c>
      <c r="O184" s="20"/>
      <c r="P184" s="20"/>
      <c r="Q184" s="2"/>
    </row>
    <row r="185" spans="1:17" ht="49.5" x14ac:dyDescent="0.25">
      <c r="A185" s="20"/>
      <c r="B185" s="20"/>
      <c r="C185" s="20"/>
      <c r="D185" s="20"/>
      <c r="E185" s="20"/>
      <c r="F185" s="20"/>
      <c r="G185" s="7" t="s">
        <v>3</v>
      </c>
      <c r="H185" s="8">
        <f t="shared" si="29"/>
        <v>1.2</v>
      </c>
      <c r="I185" s="8">
        <v>0</v>
      </c>
      <c r="J185" s="8">
        <v>0</v>
      </c>
      <c r="K185" s="8">
        <v>0</v>
      </c>
      <c r="L185" s="8">
        <v>0</v>
      </c>
      <c r="M185" s="8">
        <v>1.2</v>
      </c>
      <c r="N185" s="8">
        <v>0</v>
      </c>
      <c r="O185" s="20"/>
      <c r="P185" s="20"/>
      <c r="Q185" s="2"/>
    </row>
    <row r="186" spans="1:17" ht="16.5" x14ac:dyDescent="0.25">
      <c r="A186" s="20"/>
      <c r="B186" s="20"/>
      <c r="C186" s="20"/>
      <c r="D186" s="20"/>
      <c r="E186" s="20"/>
      <c r="F186" s="20"/>
      <c r="G186" s="7" t="s">
        <v>4</v>
      </c>
      <c r="H186" s="8">
        <f t="shared" si="29"/>
        <v>0.1</v>
      </c>
      <c r="I186" s="8">
        <v>0</v>
      </c>
      <c r="J186" s="8">
        <v>0</v>
      </c>
      <c r="K186" s="8">
        <v>0</v>
      </c>
      <c r="L186" s="8">
        <v>0</v>
      </c>
      <c r="M186" s="8">
        <v>0.1</v>
      </c>
      <c r="N186" s="8">
        <v>0</v>
      </c>
      <c r="O186" s="20"/>
      <c r="P186" s="20"/>
      <c r="Q186" s="2"/>
    </row>
    <row r="187" spans="1:17" ht="33" x14ac:dyDescent="0.25">
      <c r="A187" s="20"/>
      <c r="B187" s="20"/>
      <c r="C187" s="20"/>
      <c r="D187" s="20"/>
      <c r="E187" s="20"/>
      <c r="F187" s="20"/>
      <c r="G187" s="7" t="s">
        <v>5</v>
      </c>
      <c r="H187" s="8">
        <f t="shared" si="29"/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20"/>
      <c r="P187" s="20"/>
      <c r="Q187" s="2"/>
    </row>
    <row r="188" spans="1:17" ht="49.5" x14ac:dyDescent="0.25">
      <c r="A188" s="20" t="s">
        <v>221</v>
      </c>
      <c r="B188" s="20" t="s">
        <v>210</v>
      </c>
      <c r="C188" s="20" t="s">
        <v>32</v>
      </c>
      <c r="D188" s="20">
        <v>2028</v>
      </c>
      <c r="E188" s="20">
        <v>265</v>
      </c>
      <c r="F188" s="20" t="s">
        <v>211</v>
      </c>
      <c r="G188" s="7" t="s">
        <v>1</v>
      </c>
      <c r="H188" s="8">
        <f>SUM(H189:H192)</f>
        <v>115.1</v>
      </c>
      <c r="I188" s="8">
        <f t="shared" ref="I188:N188" si="39">SUM(I189:I192)</f>
        <v>0</v>
      </c>
      <c r="J188" s="8">
        <f t="shared" si="39"/>
        <v>0</v>
      </c>
      <c r="K188" s="8">
        <f t="shared" si="39"/>
        <v>0</v>
      </c>
      <c r="L188" s="8">
        <f t="shared" si="39"/>
        <v>115.1</v>
      </c>
      <c r="M188" s="8">
        <f t="shared" si="39"/>
        <v>0</v>
      </c>
      <c r="N188" s="8">
        <f t="shared" si="39"/>
        <v>0</v>
      </c>
      <c r="O188" s="20">
        <v>155</v>
      </c>
      <c r="P188" s="20" t="s">
        <v>186</v>
      </c>
      <c r="Q188" s="2"/>
    </row>
    <row r="189" spans="1:17" ht="33" x14ac:dyDescent="0.25">
      <c r="A189" s="20"/>
      <c r="B189" s="20"/>
      <c r="C189" s="20"/>
      <c r="D189" s="20"/>
      <c r="E189" s="20"/>
      <c r="F189" s="20"/>
      <c r="G189" s="7" t="s">
        <v>2</v>
      </c>
      <c r="H189" s="8">
        <f t="shared" si="29"/>
        <v>113.8</v>
      </c>
      <c r="I189" s="8">
        <v>0</v>
      </c>
      <c r="J189" s="8">
        <v>0</v>
      </c>
      <c r="K189" s="8">
        <v>0</v>
      </c>
      <c r="L189" s="8">
        <v>113.8</v>
      </c>
      <c r="M189" s="8">
        <v>0</v>
      </c>
      <c r="N189" s="8">
        <v>0</v>
      </c>
      <c r="O189" s="20"/>
      <c r="P189" s="20"/>
      <c r="Q189" s="2"/>
    </row>
    <row r="190" spans="1:17" ht="49.5" x14ac:dyDescent="0.25">
      <c r="A190" s="20"/>
      <c r="B190" s="20"/>
      <c r="C190" s="20"/>
      <c r="D190" s="20"/>
      <c r="E190" s="20"/>
      <c r="F190" s="20"/>
      <c r="G190" s="7" t="s">
        <v>3</v>
      </c>
      <c r="H190" s="8">
        <f t="shared" si="29"/>
        <v>1.2</v>
      </c>
      <c r="I190" s="8">
        <v>0</v>
      </c>
      <c r="J190" s="8">
        <v>0</v>
      </c>
      <c r="K190" s="8">
        <v>0</v>
      </c>
      <c r="L190" s="8">
        <v>1.2</v>
      </c>
      <c r="M190" s="8">
        <v>0</v>
      </c>
      <c r="N190" s="8">
        <v>0</v>
      </c>
      <c r="O190" s="20"/>
      <c r="P190" s="20"/>
      <c r="Q190" s="2"/>
    </row>
    <row r="191" spans="1:17" ht="16.5" x14ac:dyDescent="0.25">
      <c r="A191" s="20"/>
      <c r="B191" s="20"/>
      <c r="C191" s="20"/>
      <c r="D191" s="20"/>
      <c r="E191" s="20"/>
      <c r="F191" s="20"/>
      <c r="G191" s="7" t="s">
        <v>4</v>
      </c>
      <c r="H191" s="8">
        <f t="shared" si="29"/>
        <v>0.1</v>
      </c>
      <c r="I191" s="8">
        <v>0</v>
      </c>
      <c r="J191" s="8">
        <v>0</v>
      </c>
      <c r="K191" s="8">
        <v>0</v>
      </c>
      <c r="L191" s="8">
        <v>0.1</v>
      </c>
      <c r="M191" s="8">
        <v>0</v>
      </c>
      <c r="N191" s="8">
        <v>0</v>
      </c>
      <c r="O191" s="20"/>
      <c r="P191" s="20"/>
      <c r="Q191" s="2"/>
    </row>
    <row r="192" spans="1:17" ht="33" x14ac:dyDescent="0.25">
      <c r="A192" s="20"/>
      <c r="B192" s="20"/>
      <c r="C192" s="20"/>
      <c r="D192" s="20"/>
      <c r="E192" s="20"/>
      <c r="F192" s="20"/>
      <c r="G192" s="7" t="s">
        <v>5</v>
      </c>
      <c r="H192" s="8">
        <f t="shared" si="29"/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20"/>
      <c r="P192" s="20"/>
      <c r="Q192" s="2"/>
    </row>
    <row r="193" spans="1:17" ht="49.5" x14ac:dyDescent="0.25">
      <c r="A193" s="20" t="s">
        <v>222</v>
      </c>
      <c r="B193" s="20" t="s">
        <v>210</v>
      </c>
      <c r="C193" s="20" t="s">
        <v>32</v>
      </c>
      <c r="D193" s="20">
        <v>2028</v>
      </c>
      <c r="E193" s="20">
        <v>210</v>
      </c>
      <c r="F193" s="20" t="s">
        <v>211</v>
      </c>
      <c r="G193" s="7" t="s">
        <v>1</v>
      </c>
      <c r="H193" s="8">
        <f>SUM(H194:H197)</f>
        <v>110.1</v>
      </c>
      <c r="I193" s="8">
        <f t="shared" ref="I193:N193" si="40">SUM(I194:I197)</f>
        <v>0</v>
      </c>
      <c r="J193" s="8">
        <f t="shared" si="40"/>
        <v>0</v>
      </c>
      <c r="K193" s="8">
        <f t="shared" si="40"/>
        <v>0</v>
      </c>
      <c r="L193" s="8">
        <f t="shared" si="40"/>
        <v>110.1</v>
      </c>
      <c r="M193" s="8">
        <f t="shared" si="40"/>
        <v>0</v>
      </c>
      <c r="N193" s="8">
        <f t="shared" si="40"/>
        <v>0</v>
      </c>
      <c r="O193" s="20">
        <v>136</v>
      </c>
      <c r="P193" s="20" t="s">
        <v>186</v>
      </c>
      <c r="Q193" s="2"/>
    </row>
    <row r="194" spans="1:17" ht="33" x14ac:dyDescent="0.25">
      <c r="A194" s="20"/>
      <c r="B194" s="20"/>
      <c r="C194" s="20"/>
      <c r="D194" s="20"/>
      <c r="E194" s="20"/>
      <c r="F194" s="20"/>
      <c r="G194" s="7" t="s">
        <v>2</v>
      </c>
      <c r="H194" s="8">
        <f t="shared" si="29"/>
        <v>108.9</v>
      </c>
      <c r="I194" s="8">
        <v>0</v>
      </c>
      <c r="J194" s="8">
        <v>0</v>
      </c>
      <c r="K194" s="8">
        <v>0</v>
      </c>
      <c r="L194" s="8">
        <v>108.9</v>
      </c>
      <c r="M194" s="8">
        <v>0</v>
      </c>
      <c r="N194" s="8">
        <v>0</v>
      </c>
      <c r="O194" s="20"/>
      <c r="P194" s="20"/>
      <c r="Q194" s="2"/>
    </row>
    <row r="195" spans="1:17" ht="49.5" x14ac:dyDescent="0.25">
      <c r="A195" s="20"/>
      <c r="B195" s="20"/>
      <c r="C195" s="20"/>
      <c r="D195" s="20"/>
      <c r="E195" s="20"/>
      <c r="F195" s="20"/>
      <c r="G195" s="7" t="s">
        <v>3</v>
      </c>
      <c r="H195" s="8">
        <f t="shared" si="29"/>
        <v>1.1000000000000001</v>
      </c>
      <c r="I195" s="8">
        <v>0</v>
      </c>
      <c r="J195" s="8">
        <v>0</v>
      </c>
      <c r="K195" s="8">
        <v>0</v>
      </c>
      <c r="L195" s="8">
        <v>1.1000000000000001</v>
      </c>
      <c r="M195" s="8">
        <v>0</v>
      </c>
      <c r="N195" s="8">
        <v>0</v>
      </c>
      <c r="O195" s="20"/>
      <c r="P195" s="20"/>
      <c r="Q195" s="2"/>
    </row>
    <row r="196" spans="1:17" ht="16.5" x14ac:dyDescent="0.25">
      <c r="A196" s="20"/>
      <c r="B196" s="20"/>
      <c r="C196" s="20"/>
      <c r="D196" s="20"/>
      <c r="E196" s="20"/>
      <c r="F196" s="20"/>
      <c r="G196" s="7" t="s">
        <v>4</v>
      </c>
      <c r="H196" s="8">
        <f t="shared" si="29"/>
        <v>0.1</v>
      </c>
      <c r="I196" s="8">
        <v>0</v>
      </c>
      <c r="J196" s="8">
        <v>0</v>
      </c>
      <c r="K196" s="8">
        <v>0</v>
      </c>
      <c r="L196" s="8">
        <v>0.1</v>
      </c>
      <c r="M196" s="8">
        <v>0</v>
      </c>
      <c r="N196" s="8">
        <v>0</v>
      </c>
      <c r="O196" s="20"/>
      <c r="P196" s="20"/>
      <c r="Q196" s="2"/>
    </row>
    <row r="197" spans="1:17" ht="33" x14ac:dyDescent="0.25">
      <c r="A197" s="20"/>
      <c r="B197" s="20"/>
      <c r="C197" s="20"/>
      <c r="D197" s="20"/>
      <c r="E197" s="20"/>
      <c r="F197" s="20"/>
      <c r="G197" s="7" t="s">
        <v>5</v>
      </c>
      <c r="H197" s="8">
        <f t="shared" si="29"/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20"/>
      <c r="P197" s="20"/>
      <c r="Q197" s="2"/>
    </row>
    <row r="198" spans="1:17" ht="49.5" x14ac:dyDescent="0.25">
      <c r="A198" s="20" t="s">
        <v>223</v>
      </c>
      <c r="B198" s="20" t="s">
        <v>210</v>
      </c>
      <c r="C198" s="20" t="s">
        <v>32</v>
      </c>
      <c r="D198" s="20">
        <v>2026</v>
      </c>
      <c r="E198" s="20">
        <v>542</v>
      </c>
      <c r="F198" s="20" t="s">
        <v>224</v>
      </c>
      <c r="G198" s="7" t="s">
        <v>1</v>
      </c>
      <c r="H198" s="8">
        <f>SUM(H199:H202)</f>
        <v>38.1</v>
      </c>
      <c r="I198" s="8">
        <f t="shared" ref="I198:N198" si="41">SUM(I199:I202)</f>
        <v>0</v>
      </c>
      <c r="J198" s="8">
        <f t="shared" si="41"/>
        <v>38.1</v>
      </c>
      <c r="K198" s="8">
        <f t="shared" si="41"/>
        <v>0</v>
      </c>
      <c r="L198" s="8">
        <f t="shared" si="41"/>
        <v>0</v>
      </c>
      <c r="M198" s="8">
        <f t="shared" si="41"/>
        <v>0</v>
      </c>
      <c r="N198" s="8">
        <f t="shared" si="41"/>
        <v>0</v>
      </c>
      <c r="O198" s="20">
        <v>512</v>
      </c>
      <c r="P198" s="20" t="s">
        <v>186</v>
      </c>
      <c r="Q198" s="2"/>
    </row>
    <row r="199" spans="1:17" ht="33" x14ac:dyDescent="0.25">
      <c r="A199" s="20"/>
      <c r="B199" s="20"/>
      <c r="C199" s="20"/>
      <c r="D199" s="20"/>
      <c r="E199" s="20"/>
      <c r="F199" s="20"/>
      <c r="G199" s="7" t="s">
        <v>2</v>
      </c>
      <c r="H199" s="8">
        <f t="shared" si="29"/>
        <v>37.700000000000003</v>
      </c>
      <c r="I199" s="8">
        <v>0</v>
      </c>
      <c r="J199" s="8">
        <v>37.700000000000003</v>
      </c>
      <c r="K199" s="8">
        <v>0</v>
      </c>
      <c r="L199" s="8">
        <v>0</v>
      </c>
      <c r="M199" s="8">
        <v>0</v>
      </c>
      <c r="N199" s="8">
        <v>0</v>
      </c>
      <c r="O199" s="20"/>
      <c r="P199" s="20"/>
      <c r="Q199" s="2"/>
    </row>
    <row r="200" spans="1:17" ht="49.5" x14ac:dyDescent="0.25">
      <c r="A200" s="20"/>
      <c r="B200" s="20"/>
      <c r="C200" s="20"/>
      <c r="D200" s="20"/>
      <c r="E200" s="20"/>
      <c r="F200" s="20"/>
      <c r="G200" s="7" t="s">
        <v>3</v>
      </c>
      <c r="H200" s="8">
        <f t="shared" si="29"/>
        <v>0.4</v>
      </c>
      <c r="I200" s="8">
        <v>0</v>
      </c>
      <c r="J200" s="8">
        <v>0.4</v>
      </c>
      <c r="K200" s="8">
        <v>0</v>
      </c>
      <c r="L200" s="8">
        <v>0</v>
      </c>
      <c r="M200" s="8">
        <v>0</v>
      </c>
      <c r="N200" s="8">
        <v>0</v>
      </c>
      <c r="O200" s="20"/>
      <c r="P200" s="20"/>
      <c r="Q200" s="2"/>
    </row>
    <row r="201" spans="1:17" ht="16.5" x14ac:dyDescent="0.25">
      <c r="A201" s="20"/>
      <c r="B201" s="20"/>
      <c r="C201" s="20"/>
      <c r="D201" s="20"/>
      <c r="E201" s="20"/>
      <c r="F201" s="20"/>
      <c r="G201" s="7" t="s">
        <v>4</v>
      </c>
      <c r="H201" s="8">
        <f t="shared" si="29"/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20"/>
      <c r="P201" s="20"/>
      <c r="Q201" s="2"/>
    </row>
    <row r="202" spans="1:17" ht="33" x14ac:dyDescent="0.25">
      <c r="A202" s="20"/>
      <c r="B202" s="20"/>
      <c r="C202" s="20"/>
      <c r="D202" s="20"/>
      <c r="E202" s="20"/>
      <c r="F202" s="20"/>
      <c r="G202" s="7" t="s">
        <v>5</v>
      </c>
      <c r="H202" s="8">
        <f t="shared" ref="H202:H265" si="42">SUM(I202:N202)</f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20"/>
      <c r="P202" s="20"/>
      <c r="Q202" s="2"/>
    </row>
    <row r="203" spans="1:17" ht="49.5" x14ac:dyDescent="0.25">
      <c r="A203" s="20" t="s">
        <v>227</v>
      </c>
      <c r="B203" s="20" t="s">
        <v>210</v>
      </c>
      <c r="C203" s="20" t="s">
        <v>32</v>
      </c>
      <c r="D203" s="20">
        <v>2029</v>
      </c>
      <c r="E203" s="20">
        <v>750</v>
      </c>
      <c r="F203" s="20" t="s">
        <v>224</v>
      </c>
      <c r="G203" s="7" t="s">
        <v>1</v>
      </c>
      <c r="H203" s="8">
        <f>SUM(H204:H207)</f>
        <v>147.29999999999998</v>
      </c>
      <c r="I203" s="8">
        <f t="shared" ref="I203:N203" si="43">SUM(I204:I207)</f>
        <v>0</v>
      </c>
      <c r="J203" s="8">
        <f t="shared" si="43"/>
        <v>0</v>
      </c>
      <c r="K203" s="8">
        <f t="shared" si="43"/>
        <v>0</v>
      </c>
      <c r="L203" s="8">
        <f t="shared" si="43"/>
        <v>0</v>
      </c>
      <c r="M203" s="8">
        <f t="shared" si="43"/>
        <v>147.29999999999998</v>
      </c>
      <c r="N203" s="8">
        <f t="shared" si="43"/>
        <v>0</v>
      </c>
      <c r="O203" s="20">
        <v>722</v>
      </c>
      <c r="P203" s="20" t="s">
        <v>186</v>
      </c>
      <c r="Q203" s="2"/>
    </row>
    <row r="204" spans="1:17" ht="33" x14ac:dyDescent="0.25">
      <c r="A204" s="20"/>
      <c r="B204" s="20"/>
      <c r="C204" s="20"/>
      <c r="D204" s="20"/>
      <c r="E204" s="20"/>
      <c r="F204" s="20"/>
      <c r="G204" s="7" t="s">
        <v>2</v>
      </c>
      <c r="H204" s="8">
        <f t="shared" si="42"/>
        <v>145.69999999999999</v>
      </c>
      <c r="I204" s="8">
        <v>0</v>
      </c>
      <c r="J204" s="8">
        <v>0</v>
      </c>
      <c r="K204" s="8">
        <v>0</v>
      </c>
      <c r="L204" s="8">
        <v>0</v>
      </c>
      <c r="M204" s="8">
        <v>145.69999999999999</v>
      </c>
      <c r="N204" s="8">
        <v>0</v>
      </c>
      <c r="O204" s="20"/>
      <c r="P204" s="20"/>
      <c r="Q204" s="2"/>
    </row>
    <row r="205" spans="1:17" ht="49.5" x14ac:dyDescent="0.25">
      <c r="A205" s="20"/>
      <c r="B205" s="20"/>
      <c r="C205" s="20"/>
      <c r="D205" s="20"/>
      <c r="E205" s="20"/>
      <c r="F205" s="20"/>
      <c r="G205" s="7" t="s">
        <v>3</v>
      </c>
      <c r="H205" s="8">
        <f t="shared" si="42"/>
        <v>1.5</v>
      </c>
      <c r="I205" s="8">
        <v>0</v>
      </c>
      <c r="J205" s="8">
        <v>0</v>
      </c>
      <c r="K205" s="8">
        <v>0</v>
      </c>
      <c r="L205" s="8">
        <v>0</v>
      </c>
      <c r="M205" s="8">
        <v>1.5</v>
      </c>
      <c r="N205" s="8">
        <v>0</v>
      </c>
      <c r="O205" s="20"/>
      <c r="P205" s="20"/>
      <c r="Q205" s="2"/>
    </row>
    <row r="206" spans="1:17" ht="16.5" x14ac:dyDescent="0.25">
      <c r="A206" s="20"/>
      <c r="B206" s="20"/>
      <c r="C206" s="20"/>
      <c r="D206" s="20"/>
      <c r="E206" s="20"/>
      <c r="F206" s="20"/>
      <c r="G206" s="7" t="s">
        <v>4</v>
      </c>
      <c r="H206" s="8">
        <f t="shared" si="42"/>
        <v>0.1</v>
      </c>
      <c r="I206" s="8">
        <v>0</v>
      </c>
      <c r="J206" s="8">
        <v>0</v>
      </c>
      <c r="K206" s="8">
        <v>0</v>
      </c>
      <c r="L206" s="8">
        <v>0</v>
      </c>
      <c r="M206" s="8">
        <v>0.1</v>
      </c>
      <c r="N206" s="8">
        <v>0</v>
      </c>
      <c r="O206" s="20"/>
      <c r="P206" s="20"/>
      <c r="Q206" s="2"/>
    </row>
    <row r="207" spans="1:17" ht="33" x14ac:dyDescent="0.25">
      <c r="A207" s="20"/>
      <c r="B207" s="20"/>
      <c r="C207" s="20"/>
      <c r="D207" s="20"/>
      <c r="E207" s="20"/>
      <c r="F207" s="20"/>
      <c r="G207" s="7" t="s">
        <v>5</v>
      </c>
      <c r="H207" s="8">
        <f t="shared" si="42"/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20"/>
      <c r="P207" s="20"/>
      <c r="Q207" s="2"/>
    </row>
    <row r="208" spans="1:17" ht="49.5" x14ac:dyDescent="0.25">
      <c r="A208" s="20" t="s">
        <v>228</v>
      </c>
      <c r="B208" s="20" t="s">
        <v>210</v>
      </c>
      <c r="C208" s="20" t="s">
        <v>32</v>
      </c>
      <c r="D208" s="20">
        <v>2028</v>
      </c>
      <c r="E208" s="20">
        <v>950</v>
      </c>
      <c r="F208" s="20" t="s">
        <v>224</v>
      </c>
      <c r="G208" s="7" t="s">
        <v>1</v>
      </c>
      <c r="H208" s="8">
        <f>SUM(H209:H212)</f>
        <v>75</v>
      </c>
      <c r="I208" s="8">
        <f t="shared" ref="I208:N208" si="44">SUM(I209:I212)</f>
        <v>0</v>
      </c>
      <c r="J208" s="8">
        <f t="shared" si="44"/>
        <v>0</v>
      </c>
      <c r="K208" s="8">
        <f t="shared" si="44"/>
        <v>0</v>
      </c>
      <c r="L208" s="8">
        <f t="shared" si="44"/>
        <v>75</v>
      </c>
      <c r="M208" s="8">
        <f t="shared" si="44"/>
        <v>0</v>
      </c>
      <c r="N208" s="8">
        <f t="shared" si="44"/>
        <v>0</v>
      </c>
      <c r="O208" s="20">
        <v>757</v>
      </c>
      <c r="P208" s="20" t="s">
        <v>186</v>
      </c>
      <c r="Q208" s="2"/>
    </row>
    <row r="209" spans="1:17" ht="33" x14ac:dyDescent="0.25">
      <c r="A209" s="20"/>
      <c r="B209" s="20"/>
      <c r="C209" s="20"/>
      <c r="D209" s="20"/>
      <c r="E209" s="20"/>
      <c r="F209" s="20"/>
      <c r="G209" s="7" t="s">
        <v>2</v>
      </c>
      <c r="H209" s="8">
        <f t="shared" si="42"/>
        <v>74.2</v>
      </c>
      <c r="I209" s="8">
        <v>0</v>
      </c>
      <c r="J209" s="8">
        <v>0</v>
      </c>
      <c r="K209" s="8">
        <v>0</v>
      </c>
      <c r="L209" s="8">
        <v>74.2</v>
      </c>
      <c r="M209" s="8">
        <v>0</v>
      </c>
      <c r="N209" s="8">
        <v>0</v>
      </c>
      <c r="O209" s="20"/>
      <c r="P209" s="20"/>
      <c r="Q209" s="2"/>
    </row>
    <row r="210" spans="1:17" ht="49.5" x14ac:dyDescent="0.25">
      <c r="A210" s="20"/>
      <c r="B210" s="20"/>
      <c r="C210" s="20"/>
      <c r="D210" s="20"/>
      <c r="E210" s="20"/>
      <c r="F210" s="20"/>
      <c r="G210" s="7" t="s">
        <v>3</v>
      </c>
      <c r="H210" s="8">
        <f t="shared" si="42"/>
        <v>0.8</v>
      </c>
      <c r="I210" s="8">
        <v>0</v>
      </c>
      <c r="J210" s="8">
        <v>0</v>
      </c>
      <c r="K210" s="8">
        <v>0</v>
      </c>
      <c r="L210" s="8">
        <v>0.8</v>
      </c>
      <c r="M210" s="8">
        <v>0</v>
      </c>
      <c r="N210" s="8">
        <v>0</v>
      </c>
      <c r="O210" s="20"/>
      <c r="P210" s="20"/>
      <c r="Q210" s="2"/>
    </row>
    <row r="211" spans="1:17" ht="16.5" x14ac:dyDescent="0.25">
      <c r="A211" s="20"/>
      <c r="B211" s="20"/>
      <c r="C211" s="20"/>
      <c r="D211" s="20"/>
      <c r="E211" s="20"/>
      <c r="F211" s="20"/>
      <c r="G211" s="7" t="s">
        <v>4</v>
      </c>
      <c r="H211" s="8">
        <f t="shared" si="42"/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20"/>
      <c r="P211" s="20"/>
      <c r="Q211" s="2"/>
    </row>
    <row r="212" spans="1:17" ht="33" x14ac:dyDescent="0.25">
      <c r="A212" s="20"/>
      <c r="B212" s="20"/>
      <c r="C212" s="20"/>
      <c r="D212" s="20"/>
      <c r="E212" s="20"/>
      <c r="F212" s="20"/>
      <c r="G212" s="7" t="s">
        <v>5</v>
      </c>
      <c r="H212" s="8">
        <f t="shared" si="42"/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20"/>
      <c r="P212" s="20"/>
      <c r="Q212" s="2"/>
    </row>
    <row r="213" spans="1:17" ht="49.5" x14ac:dyDescent="0.25">
      <c r="A213" s="20" t="s">
        <v>230</v>
      </c>
      <c r="B213" s="20" t="s">
        <v>210</v>
      </c>
      <c r="C213" s="20" t="s">
        <v>32</v>
      </c>
      <c r="D213" s="20">
        <v>2028</v>
      </c>
      <c r="E213" s="20">
        <v>465</v>
      </c>
      <c r="F213" s="20" t="s">
        <v>224</v>
      </c>
      <c r="G213" s="7" t="s">
        <v>1</v>
      </c>
      <c r="H213" s="8">
        <f>SUM(H214:H217)</f>
        <v>200</v>
      </c>
      <c r="I213" s="8">
        <f t="shared" ref="I213:N213" si="45">SUM(I214:I217)</f>
        <v>0</v>
      </c>
      <c r="J213" s="8">
        <f t="shared" si="45"/>
        <v>0</v>
      </c>
      <c r="K213" s="8">
        <f t="shared" si="45"/>
        <v>0</v>
      </c>
      <c r="L213" s="8">
        <f t="shared" si="45"/>
        <v>200</v>
      </c>
      <c r="M213" s="8">
        <f t="shared" si="45"/>
        <v>0</v>
      </c>
      <c r="N213" s="8">
        <f t="shared" si="45"/>
        <v>0</v>
      </c>
      <c r="O213" s="20">
        <v>493</v>
      </c>
      <c r="P213" s="20" t="s">
        <v>186</v>
      </c>
      <c r="Q213" s="2"/>
    </row>
    <row r="214" spans="1:17" ht="33" x14ac:dyDescent="0.25">
      <c r="A214" s="20"/>
      <c r="B214" s="20"/>
      <c r="C214" s="20"/>
      <c r="D214" s="20"/>
      <c r="E214" s="20"/>
      <c r="F214" s="20"/>
      <c r="G214" s="7" t="s">
        <v>2</v>
      </c>
      <c r="H214" s="8">
        <f t="shared" si="42"/>
        <v>197.9</v>
      </c>
      <c r="I214" s="8">
        <v>0</v>
      </c>
      <c r="J214" s="8">
        <v>0</v>
      </c>
      <c r="K214" s="8">
        <v>0</v>
      </c>
      <c r="L214" s="8">
        <v>197.9</v>
      </c>
      <c r="M214" s="8">
        <v>0</v>
      </c>
      <c r="N214" s="8">
        <v>0</v>
      </c>
      <c r="O214" s="20"/>
      <c r="P214" s="20"/>
      <c r="Q214" s="2"/>
    </row>
    <row r="215" spans="1:17" ht="49.5" x14ac:dyDescent="0.25">
      <c r="A215" s="20"/>
      <c r="B215" s="20"/>
      <c r="C215" s="20"/>
      <c r="D215" s="20"/>
      <c r="E215" s="20"/>
      <c r="F215" s="20"/>
      <c r="G215" s="7" t="s">
        <v>3</v>
      </c>
      <c r="H215" s="8">
        <f t="shared" si="42"/>
        <v>2</v>
      </c>
      <c r="I215" s="8">
        <v>0</v>
      </c>
      <c r="J215" s="8">
        <v>0</v>
      </c>
      <c r="K215" s="8">
        <v>0</v>
      </c>
      <c r="L215" s="8">
        <v>2</v>
      </c>
      <c r="M215" s="8">
        <v>0</v>
      </c>
      <c r="N215" s="8">
        <v>0</v>
      </c>
      <c r="O215" s="20"/>
      <c r="P215" s="20"/>
      <c r="Q215" s="2"/>
    </row>
    <row r="216" spans="1:17" ht="16.5" x14ac:dyDescent="0.25">
      <c r="A216" s="20"/>
      <c r="B216" s="20"/>
      <c r="C216" s="20"/>
      <c r="D216" s="20"/>
      <c r="E216" s="20"/>
      <c r="F216" s="20"/>
      <c r="G216" s="7" t="s">
        <v>4</v>
      </c>
      <c r="H216" s="8">
        <f t="shared" si="42"/>
        <v>0.1</v>
      </c>
      <c r="I216" s="8">
        <v>0</v>
      </c>
      <c r="J216" s="8">
        <v>0</v>
      </c>
      <c r="K216" s="8">
        <v>0</v>
      </c>
      <c r="L216" s="8">
        <v>0.1</v>
      </c>
      <c r="M216" s="8">
        <v>0</v>
      </c>
      <c r="N216" s="8">
        <v>0</v>
      </c>
      <c r="O216" s="20"/>
      <c r="P216" s="20"/>
      <c r="Q216" s="2"/>
    </row>
    <row r="217" spans="1:17" ht="33" x14ac:dyDescent="0.25">
      <c r="A217" s="20"/>
      <c r="B217" s="20"/>
      <c r="C217" s="20"/>
      <c r="D217" s="20"/>
      <c r="E217" s="20"/>
      <c r="F217" s="20"/>
      <c r="G217" s="7" t="s">
        <v>5</v>
      </c>
      <c r="H217" s="8">
        <f t="shared" si="42"/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20"/>
      <c r="P217" s="20"/>
      <c r="Q217" s="2"/>
    </row>
    <row r="218" spans="1:17" ht="49.5" x14ac:dyDescent="0.25">
      <c r="A218" s="20" t="s">
        <v>231</v>
      </c>
      <c r="B218" s="20" t="s">
        <v>210</v>
      </c>
      <c r="C218" s="20" t="s">
        <v>32</v>
      </c>
      <c r="D218" s="20">
        <v>2028</v>
      </c>
      <c r="E218" s="20">
        <v>482</v>
      </c>
      <c r="F218" s="20" t="s">
        <v>224</v>
      </c>
      <c r="G218" s="7" t="s">
        <v>1</v>
      </c>
      <c r="H218" s="8">
        <f>SUM(H219:H222)</f>
        <v>31.7</v>
      </c>
      <c r="I218" s="8">
        <f t="shared" ref="I218:N218" si="46">SUM(I219:I222)</f>
        <v>0</v>
      </c>
      <c r="J218" s="8">
        <f t="shared" si="46"/>
        <v>0</v>
      </c>
      <c r="K218" s="8">
        <f t="shared" si="46"/>
        <v>0</v>
      </c>
      <c r="L218" s="8">
        <f t="shared" si="46"/>
        <v>31.7</v>
      </c>
      <c r="M218" s="8">
        <f t="shared" si="46"/>
        <v>0</v>
      </c>
      <c r="N218" s="8">
        <f t="shared" si="46"/>
        <v>0</v>
      </c>
      <c r="O218" s="20">
        <v>396</v>
      </c>
      <c r="P218" s="20" t="s">
        <v>186</v>
      </c>
      <c r="Q218" s="2"/>
    </row>
    <row r="219" spans="1:17" ht="33" x14ac:dyDescent="0.25">
      <c r="A219" s="20"/>
      <c r="B219" s="20"/>
      <c r="C219" s="20"/>
      <c r="D219" s="20"/>
      <c r="E219" s="20"/>
      <c r="F219" s="20"/>
      <c r="G219" s="7" t="s">
        <v>2</v>
      </c>
      <c r="H219" s="8">
        <f t="shared" si="42"/>
        <v>31.4</v>
      </c>
      <c r="I219" s="8">
        <v>0</v>
      </c>
      <c r="J219" s="8">
        <v>0</v>
      </c>
      <c r="K219" s="8">
        <v>0</v>
      </c>
      <c r="L219" s="8">
        <v>31.4</v>
      </c>
      <c r="M219" s="8">
        <v>0</v>
      </c>
      <c r="N219" s="8">
        <v>0</v>
      </c>
      <c r="O219" s="20"/>
      <c r="P219" s="20"/>
      <c r="Q219" s="2"/>
    </row>
    <row r="220" spans="1:17" ht="49.5" x14ac:dyDescent="0.25">
      <c r="A220" s="20"/>
      <c r="B220" s="20"/>
      <c r="C220" s="20"/>
      <c r="D220" s="20"/>
      <c r="E220" s="20"/>
      <c r="F220" s="20"/>
      <c r="G220" s="7" t="s">
        <v>3</v>
      </c>
      <c r="H220" s="8">
        <f t="shared" si="42"/>
        <v>0.3</v>
      </c>
      <c r="I220" s="8">
        <v>0</v>
      </c>
      <c r="J220" s="8">
        <v>0</v>
      </c>
      <c r="K220" s="8">
        <v>0</v>
      </c>
      <c r="L220" s="8">
        <v>0.3</v>
      </c>
      <c r="M220" s="8">
        <v>0</v>
      </c>
      <c r="N220" s="8">
        <v>0</v>
      </c>
      <c r="O220" s="20"/>
      <c r="P220" s="20"/>
      <c r="Q220" s="2"/>
    </row>
    <row r="221" spans="1:17" ht="16.5" x14ac:dyDescent="0.25">
      <c r="A221" s="20"/>
      <c r="B221" s="20"/>
      <c r="C221" s="20"/>
      <c r="D221" s="20"/>
      <c r="E221" s="20"/>
      <c r="F221" s="20"/>
      <c r="G221" s="7" t="s">
        <v>4</v>
      </c>
      <c r="H221" s="8">
        <f t="shared" si="42"/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20"/>
      <c r="P221" s="20"/>
      <c r="Q221" s="2"/>
    </row>
    <row r="222" spans="1:17" ht="33" x14ac:dyDescent="0.25">
      <c r="A222" s="20"/>
      <c r="B222" s="20"/>
      <c r="C222" s="20"/>
      <c r="D222" s="20"/>
      <c r="E222" s="20"/>
      <c r="F222" s="20"/>
      <c r="G222" s="7" t="s">
        <v>5</v>
      </c>
      <c r="H222" s="8">
        <f t="shared" si="42"/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20"/>
      <c r="P222" s="20"/>
      <c r="Q222" s="2"/>
    </row>
    <row r="223" spans="1:17" ht="49.5" x14ac:dyDescent="0.25">
      <c r="A223" s="20" t="s">
        <v>232</v>
      </c>
      <c r="B223" s="20" t="s">
        <v>210</v>
      </c>
      <c r="C223" s="20" t="s">
        <v>32</v>
      </c>
      <c r="D223" s="20">
        <v>2028</v>
      </c>
      <c r="E223" s="20">
        <v>130</v>
      </c>
      <c r="F223" s="20" t="s">
        <v>233</v>
      </c>
      <c r="G223" s="7" t="s">
        <v>1</v>
      </c>
      <c r="H223" s="8">
        <f>SUM(H224:H227)</f>
        <v>30.3</v>
      </c>
      <c r="I223" s="8">
        <f t="shared" ref="I223:N223" si="47">SUM(I224:I227)</f>
        <v>0</v>
      </c>
      <c r="J223" s="8">
        <f t="shared" si="47"/>
        <v>0</v>
      </c>
      <c r="K223" s="8">
        <f t="shared" si="47"/>
        <v>0</v>
      </c>
      <c r="L223" s="8">
        <f t="shared" si="47"/>
        <v>30.3</v>
      </c>
      <c r="M223" s="8">
        <f t="shared" si="47"/>
        <v>0</v>
      </c>
      <c r="N223" s="8">
        <f t="shared" si="47"/>
        <v>0</v>
      </c>
      <c r="O223" s="20">
        <v>102</v>
      </c>
      <c r="P223" s="20" t="s">
        <v>186</v>
      </c>
      <c r="Q223" s="2"/>
    </row>
    <row r="224" spans="1:17" ht="33" x14ac:dyDescent="0.25">
      <c r="A224" s="20"/>
      <c r="B224" s="20"/>
      <c r="C224" s="20"/>
      <c r="D224" s="20"/>
      <c r="E224" s="20"/>
      <c r="F224" s="20"/>
      <c r="G224" s="7" t="s">
        <v>2</v>
      </c>
      <c r="H224" s="8">
        <f t="shared" si="42"/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20"/>
      <c r="P224" s="20"/>
      <c r="Q224" s="2"/>
    </row>
    <row r="225" spans="1:17" ht="49.5" x14ac:dyDescent="0.25">
      <c r="A225" s="20"/>
      <c r="B225" s="20"/>
      <c r="C225" s="20"/>
      <c r="D225" s="20"/>
      <c r="E225" s="20"/>
      <c r="F225" s="20"/>
      <c r="G225" s="7" t="s">
        <v>3</v>
      </c>
      <c r="H225" s="8">
        <f t="shared" si="42"/>
        <v>27.6</v>
      </c>
      <c r="I225" s="8">
        <v>0</v>
      </c>
      <c r="J225" s="8">
        <v>0</v>
      </c>
      <c r="K225" s="8">
        <v>0</v>
      </c>
      <c r="L225" s="8">
        <v>27.6</v>
      </c>
      <c r="M225" s="8">
        <v>0</v>
      </c>
      <c r="N225" s="8">
        <v>0</v>
      </c>
      <c r="O225" s="20"/>
      <c r="P225" s="20"/>
      <c r="Q225" s="2"/>
    </row>
    <row r="226" spans="1:17" ht="16.5" x14ac:dyDescent="0.25">
      <c r="A226" s="20"/>
      <c r="B226" s="20"/>
      <c r="C226" s="20"/>
      <c r="D226" s="20"/>
      <c r="E226" s="20"/>
      <c r="F226" s="20"/>
      <c r="G226" s="7" t="s">
        <v>4</v>
      </c>
      <c r="H226" s="8">
        <f t="shared" si="42"/>
        <v>2.7</v>
      </c>
      <c r="I226" s="8">
        <v>0</v>
      </c>
      <c r="J226" s="8">
        <v>0</v>
      </c>
      <c r="K226" s="8">
        <v>0</v>
      </c>
      <c r="L226" s="8">
        <v>2.7</v>
      </c>
      <c r="M226" s="8">
        <v>0</v>
      </c>
      <c r="N226" s="8">
        <v>0</v>
      </c>
      <c r="O226" s="20"/>
      <c r="P226" s="20"/>
      <c r="Q226" s="2"/>
    </row>
    <row r="227" spans="1:17" ht="33" x14ac:dyDescent="0.25">
      <c r="A227" s="20"/>
      <c r="B227" s="20"/>
      <c r="C227" s="20"/>
      <c r="D227" s="20"/>
      <c r="E227" s="20"/>
      <c r="F227" s="20"/>
      <c r="G227" s="7" t="s">
        <v>5</v>
      </c>
      <c r="H227" s="8">
        <f t="shared" si="42"/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20"/>
      <c r="P227" s="20"/>
      <c r="Q227" s="2"/>
    </row>
    <row r="228" spans="1:17" ht="49.5" x14ac:dyDescent="0.25">
      <c r="A228" s="20" t="s">
        <v>234</v>
      </c>
      <c r="B228" s="20" t="s">
        <v>210</v>
      </c>
      <c r="C228" s="20" t="s">
        <v>32</v>
      </c>
      <c r="D228" s="20">
        <v>2028</v>
      </c>
      <c r="E228" s="20">
        <v>181</v>
      </c>
      <c r="F228" s="20" t="s">
        <v>235</v>
      </c>
      <c r="G228" s="7" t="s">
        <v>1</v>
      </c>
      <c r="H228" s="8">
        <f>SUM(H229:H232)</f>
        <v>11</v>
      </c>
      <c r="I228" s="8">
        <f t="shared" ref="I228:N228" si="48">SUM(I229:I232)</f>
        <v>0</v>
      </c>
      <c r="J228" s="8">
        <f t="shared" si="48"/>
        <v>0</v>
      </c>
      <c r="K228" s="8">
        <f t="shared" si="48"/>
        <v>0</v>
      </c>
      <c r="L228" s="8">
        <f t="shared" si="48"/>
        <v>11</v>
      </c>
      <c r="M228" s="8">
        <f t="shared" si="48"/>
        <v>0</v>
      </c>
      <c r="N228" s="8">
        <f t="shared" si="48"/>
        <v>0</v>
      </c>
      <c r="O228" s="20">
        <v>154</v>
      </c>
      <c r="P228" s="20" t="s">
        <v>186</v>
      </c>
      <c r="Q228" s="2"/>
    </row>
    <row r="229" spans="1:17" ht="33" x14ac:dyDescent="0.25">
      <c r="A229" s="20"/>
      <c r="B229" s="20"/>
      <c r="C229" s="20"/>
      <c r="D229" s="20"/>
      <c r="E229" s="20"/>
      <c r="F229" s="20"/>
      <c r="G229" s="7" t="s">
        <v>2</v>
      </c>
      <c r="H229" s="8">
        <f t="shared" si="42"/>
        <v>10.9</v>
      </c>
      <c r="I229" s="8">
        <v>0</v>
      </c>
      <c r="J229" s="8">
        <v>0</v>
      </c>
      <c r="K229" s="8">
        <v>0</v>
      </c>
      <c r="L229" s="8">
        <v>10.9</v>
      </c>
      <c r="M229" s="8">
        <v>0</v>
      </c>
      <c r="N229" s="8">
        <v>0</v>
      </c>
      <c r="O229" s="20"/>
      <c r="P229" s="20"/>
      <c r="Q229" s="2"/>
    </row>
    <row r="230" spans="1:17" ht="49.5" x14ac:dyDescent="0.25">
      <c r="A230" s="20"/>
      <c r="B230" s="20"/>
      <c r="C230" s="20"/>
      <c r="D230" s="20"/>
      <c r="E230" s="20"/>
      <c r="F230" s="20"/>
      <c r="G230" s="7" t="s">
        <v>3</v>
      </c>
      <c r="H230" s="8">
        <f t="shared" si="42"/>
        <v>0.1</v>
      </c>
      <c r="I230" s="8">
        <v>0</v>
      </c>
      <c r="J230" s="8">
        <v>0</v>
      </c>
      <c r="K230" s="8">
        <v>0</v>
      </c>
      <c r="L230" s="8">
        <v>0.1</v>
      </c>
      <c r="M230" s="8">
        <v>0</v>
      </c>
      <c r="N230" s="8">
        <v>0</v>
      </c>
      <c r="O230" s="20"/>
      <c r="P230" s="20"/>
      <c r="Q230" s="2"/>
    </row>
    <row r="231" spans="1:17" ht="16.5" x14ac:dyDescent="0.25">
      <c r="A231" s="20"/>
      <c r="B231" s="20"/>
      <c r="C231" s="20"/>
      <c r="D231" s="20"/>
      <c r="E231" s="20"/>
      <c r="F231" s="20"/>
      <c r="G231" s="7" t="s">
        <v>4</v>
      </c>
      <c r="H231" s="8">
        <f t="shared" si="42"/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20"/>
      <c r="P231" s="20"/>
      <c r="Q231" s="2"/>
    </row>
    <row r="232" spans="1:17" ht="33" x14ac:dyDescent="0.25">
      <c r="A232" s="20"/>
      <c r="B232" s="20"/>
      <c r="C232" s="20"/>
      <c r="D232" s="20"/>
      <c r="E232" s="20"/>
      <c r="F232" s="20"/>
      <c r="G232" s="7" t="s">
        <v>5</v>
      </c>
      <c r="H232" s="8">
        <f t="shared" si="42"/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20"/>
      <c r="P232" s="20"/>
      <c r="Q232" s="2"/>
    </row>
    <row r="233" spans="1:17" ht="49.5" x14ac:dyDescent="0.25">
      <c r="A233" s="20" t="s">
        <v>236</v>
      </c>
      <c r="B233" s="20" t="s">
        <v>210</v>
      </c>
      <c r="C233" s="20" t="s">
        <v>32</v>
      </c>
      <c r="D233" s="20">
        <v>2028</v>
      </c>
      <c r="E233" s="20">
        <v>92</v>
      </c>
      <c r="F233" s="20" t="s">
        <v>233</v>
      </c>
      <c r="G233" s="7" t="s">
        <v>1</v>
      </c>
      <c r="H233" s="8">
        <f>SUM(H234:H237)</f>
        <v>30.3</v>
      </c>
      <c r="I233" s="8">
        <f t="shared" ref="I233:N233" si="49">SUM(I234:I237)</f>
        <v>0</v>
      </c>
      <c r="J233" s="8">
        <f t="shared" si="49"/>
        <v>0</v>
      </c>
      <c r="K233" s="8">
        <f t="shared" si="49"/>
        <v>0</v>
      </c>
      <c r="L233" s="8">
        <f t="shared" si="49"/>
        <v>30.3</v>
      </c>
      <c r="M233" s="8">
        <f t="shared" si="49"/>
        <v>0</v>
      </c>
      <c r="N233" s="8">
        <f t="shared" si="49"/>
        <v>0</v>
      </c>
      <c r="O233" s="20">
        <v>69</v>
      </c>
      <c r="P233" s="20" t="s">
        <v>186</v>
      </c>
      <c r="Q233" s="2"/>
    </row>
    <row r="234" spans="1:17" ht="33" x14ac:dyDescent="0.25">
      <c r="A234" s="20"/>
      <c r="B234" s="20"/>
      <c r="C234" s="20"/>
      <c r="D234" s="20"/>
      <c r="E234" s="20"/>
      <c r="F234" s="20"/>
      <c r="G234" s="7" t="s">
        <v>2</v>
      </c>
      <c r="H234" s="8">
        <f t="shared" si="42"/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20"/>
      <c r="P234" s="20"/>
      <c r="Q234" s="2"/>
    </row>
    <row r="235" spans="1:17" ht="49.5" x14ac:dyDescent="0.25">
      <c r="A235" s="20"/>
      <c r="B235" s="20"/>
      <c r="C235" s="20"/>
      <c r="D235" s="20"/>
      <c r="E235" s="20"/>
      <c r="F235" s="20"/>
      <c r="G235" s="7" t="s">
        <v>3</v>
      </c>
      <c r="H235" s="8">
        <f t="shared" si="42"/>
        <v>27.6</v>
      </c>
      <c r="I235" s="8">
        <v>0</v>
      </c>
      <c r="J235" s="8">
        <v>0</v>
      </c>
      <c r="K235" s="8">
        <v>0</v>
      </c>
      <c r="L235" s="8">
        <v>27.6</v>
      </c>
      <c r="M235" s="8">
        <v>0</v>
      </c>
      <c r="N235" s="8">
        <v>0</v>
      </c>
      <c r="O235" s="20"/>
      <c r="P235" s="20"/>
      <c r="Q235" s="2"/>
    </row>
    <row r="236" spans="1:17" ht="16.5" x14ac:dyDescent="0.25">
      <c r="A236" s="20"/>
      <c r="B236" s="20"/>
      <c r="C236" s="20"/>
      <c r="D236" s="20"/>
      <c r="E236" s="20"/>
      <c r="F236" s="20"/>
      <c r="G236" s="7" t="s">
        <v>4</v>
      </c>
      <c r="H236" s="8">
        <f t="shared" si="42"/>
        <v>2.7</v>
      </c>
      <c r="I236" s="8">
        <v>0</v>
      </c>
      <c r="J236" s="8">
        <v>0</v>
      </c>
      <c r="K236" s="8">
        <v>0</v>
      </c>
      <c r="L236" s="8">
        <v>2.7</v>
      </c>
      <c r="M236" s="8">
        <v>0</v>
      </c>
      <c r="N236" s="8">
        <v>0</v>
      </c>
      <c r="O236" s="20"/>
      <c r="P236" s="20"/>
      <c r="Q236" s="2"/>
    </row>
    <row r="237" spans="1:17" ht="33" x14ac:dyDescent="0.25">
      <c r="A237" s="20"/>
      <c r="B237" s="20"/>
      <c r="C237" s="20"/>
      <c r="D237" s="20"/>
      <c r="E237" s="20"/>
      <c r="F237" s="20"/>
      <c r="G237" s="7" t="s">
        <v>5</v>
      </c>
      <c r="H237" s="8">
        <f t="shared" si="42"/>
        <v>0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20"/>
      <c r="P237" s="20"/>
      <c r="Q237" s="2"/>
    </row>
    <row r="238" spans="1:17" ht="49.5" x14ac:dyDescent="0.25">
      <c r="A238" s="20" t="s">
        <v>237</v>
      </c>
      <c r="B238" s="20" t="s">
        <v>210</v>
      </c>
      <c r="C238" s="20" t="s">
        <v>32</v>
      </c>
      <c r="D238" s="20">
        <v>2028</v>
      </c>
      <c r="E238" s="20">
        <v>179</v>
      </c>
      <c r="F238" s="20" t="s">
        <v>233</v>
      </c>
      <c r="G238" s="7" t="s">
        <v>1</v>
      </c>
      <c r="H238" s="8">
        <f>SUM(H239:H242)</f>
        <v>30.3</v>
      </c>
      <c r="I238" s="8">
        <f t="shared" ref="I238:N238" si="50">SUM(I239:I242)</f>
        <v>0</v>
      </c>
      <c r="J238" s="8">
        <f t="shared" si="50"/>
        <v>0</v>
      </c>
      <c r="K238" s="8">
        <f t="shared" si="50"/>
        <v>0</v>
      </c>
      <c r="L238" s="8">
        <f t="shared" si="50"/>
        <v>30.3</v>
      </c>
      <c r="M238" s="8">
        <f t="shared" si="50"/>
        <v>0</v>
      </c>
      <c r="N238" s="8">
        <f t="shared" si="50"/>
        <v>0</v>
      </c>
      <c r="O238" s="20">
        <v>166</v>
      </c>
      <c r="P238" s="20" t="s">
        <v>186</v>
      </c>
      <c r="Q238" s="2"/>
    </row>
    <row r="239" spans="1:17" ht="33" x14ac:dyDescent="0.25">
      <c r="A239" s="20"/>
      <c r="B239" s="20"/>
      <c r="C239" s="20"/>
      <c r="D239" s="20"/>
      <c r="E239" s="20"/>
      <c r="F239" s="20"/>
      <c r="G239" s="7" t="s">
        <v>2</v>
      </c>
      <c r="H239" s="8">
        <f t="shared" si="42"/>
        <v>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20"/>
      <c r="P239" s="20"/>
      <c r="Q239" s="2"/>
    </row>
    <row r="240" spans="1:17" ht="49.5" x14ac:dyDescent="0.25">
      <c r="A240" s="20"/>
      <c r="B240" s="20"/>
      <c r="C240" s="20"/>
      <c r="D240" s="20"/>
      <c r="E240" s="20"/>
      <c r="F240" s="20"/>
      <c r="G240" s="7" t="s">
        <v>3</v>
      </c>
      <c r="H240" s="8">
        <f t="shared" si="42"/>
        <v>27.6</v>
      </c>
      <c r="I240" s="8">
        <v>0</v>
      </c>
      <c r="J240" s="8">
        <v>0</v>
      </c>
      <c r="K240" s="8">
        <v>0</v>
      </c>
      <c r="L240" s="8">
        <v>27.6</v>
      </c>
      <c r="M240" s="8">
        <v>0</v>
      </c>
      <c r="N240" s="8">
        <v>0</v>
      </c>
      <c r="O240" s="20"/>
      <c r="P240" s="20"/>
      <c r="Q240" s="2"/>
    </row>
    <row r="241" spans="1:17" ht="16.5" x14ac:dyDescent="0.25">
      <c r="A241" s="20"/>
      <c r="B241" s="20"/>
      <c r="C241" s="20"/>
      <c r="D241" s="20"/>
      <c r="E241" s="20"/>
      <c r="F241" s="20"/>
      <c r="G241" s="7" t="s">
        <v>4</v>
      </c>
      <c r="H241" s="8">
        <f t="shared" si="42"/>
        <v>2.7</v>
      </c>
      <c r="I241" s="8">
        <v>0</v>
      </c>
      <c r="J241" s="8">
        <v>0</v>
      </c>
      <c r="K241" s="8">
        <v>0</v>
      </c>
      <c r="L241" s="8">
        <v>2.7</v>
      </c>
      <c r="M241" s="8">
        <v>0</v>
      </c>
      <c r="N241" s="8">
        <v>0</v>
      </c>
      <c r="O241" s="20"/>
      <c r="P241" s="20"/>
      <c r="Q241" s="2"/>
    </row>
    <row r="242" spans="1:17" ht="33" x14ac:dyDescent="0.25">
      <c r="A242" s="20"/>
      <c r="B242" s="20"/>
      <c r="C242" s="20"/>
      <c r="D242" s="20"/>
      <c r="E242" s="20"/>
      <c r="F242" s="20"/>
      <c r="G242" s="7" t="s">
        <v>5</v>
      </c>
      <c r="H242" s="8">
        <f t="shared" si="42"/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20"/>
      <c r="P242" s="20"/>
      <c r="Q242" s="2"/>
    </row>
    <row r="243" spans="1:17" ht="49.5" x14ac:dyDescent="0.25">
      <c r="A243" s="20" t="s">
        <v>238</v>
      </c>
      <c r="B243" s="20" t="s">
        <v>210</v>
      </c>
      <c r="C243" s="20" t="s">
        <v>32</v>
      </c>
      <c r="D243" s="20">
        <v>2028</v>
      </c>
      <c r="E243" s="20">
        <v>112</v>
      </c>
      <c r="F243" s="20" t="s">
        <v>233</v>
      </c>
      <c r="G243" s="7" t="s">
        <v>1</v>
      </c>
      <c r="H243" s="8">
        <f>SUM(H244:H247)</f>
        <v>30.3</v>
      </c>
      <c r="I243" s="8">
        <f t="shared" ref="I243:N243" si="51">SUM(I244:I247)</f>
        <v>0</v>
      </c>
      <c r="J243" s="8">
        <f t="shared" si="51"/>
        <v>0</v>
      </c>
      <c r="K243" s="8">
        <f t="shared" si="51"/>
        <v>0</v>
      </c>
      <c r="L243" s="8">
        <f t="shared" si="51"/>
        <v>30.3</v>
      </c>
      <c r="M243" s="8">
        <f t="shared" si="51"/>
        <v>0</v>
      </c>
      <c r="N243" s="8">
        <f t="shared" si="51"/>
        <v>0</v>
      </c>
      <c r="O243" s="20">
        <v>93</v>
      </c>
      <c r="P243" s="20" t="s">
        <v>186</v>
      </c>
      <c r="Q243" s="2"/>
    </row>
    <row r="244" spans="1:17" ht="33" x14ac:dyDescent="0.25">
      <c r="A244" s="20"/>
      <c r="B244" s="20"/>
      <c r="C244" s="20"/>
      <c r="D244" s="20"/>
      <c r="E244" s="20"/>
      <c r="F244" s="20"/>
      <c r="G244" s="7" t="s">
        <v>2</v>
      </c>
      <c r="H244" s="8">
        <f t="shared" si="42"/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20"/>
      <c r="P244" s="20"/>
      <c r="Q244" s="2"/>
    </row>
    <row r="245" spans="1:17" ht="49.5" x14ac:dyDescent="0.25">
      <c r="A245" s="20"/>
      <c r="B245" s="20"/>
      <c r="C245" s="20"/>
      <c r="D245" s="20"/>
      <c r="E245" s="20"/>
      <c r="F245" s="20"/>
      <c r="G245" s="7" t="s">
        <v>3</v>
      </c>
      <c r="H245" s="8">
        <f t="shared" si="42"/>
        <v>27.6</v>
      </c>
      <c r="I245" s="8">
        <v>0</v>
      </c>
      <c r="J245" s="8">
        <v>0</v>
      </c>
      <c r="K245" s="8">
        <v>0</v>
      </c>
      <c r="L245" s="8">
        <v>27.6</v>
      </c>
      <c r="M245" s="8">
        <v>0</v>
      </c>
      <c r="N245" s="8">
        <v>0</v>
      </c>
      <c r="O245" s="20"/>
      <c r="P245" s="20"/>
      <c r="Q245" s="2"/>
    </row>
    <row r="246" spans="1:17" ht="16.5" x14ac:dyDescent="0.25">
      <c r="A246" s="20"/>
      <c r="B246" s="20"/>
      <c r="C246" s="20"/>
      <c r="D246" s="20"/>
      <c r="E246" s="20"/>
      <c r="F246" s="20"/>
      <c r="G246" s="7" t="s">
        <v>4</v>
      </c>
      <c r="H246" s="8">
        <f t="shared" si="42"/>
        <v>2.7</v>
      </c>
      <c r="I246" s="8">
        <v>0</v>
      </c>
      <c r="J246" s="8">
        <v>0</v>
      </c>
      <c r="K246" s="8">
        <v>0</v>
      </c>
      <c r="L246" s="8">
        <v>2.7</v>
      </c>
      <c r="M246" s="8">
        <v>0</v>
      </c>
      <c r="N246" s="8">
        <v>0</v>
      </c>
      <c r="O246" s="20"/>
      <c r="P246" s="20"/>
      <c r="Q246" s="2"/>
    </row>
    <row r="247" spans="1:17" ht="33" x14ac:dyDescent="0.25">
      <c r="A247" s="20"/>
      <c r="B247" s="20"/>
      <c r="C247" s="20"/>
      <c r="D247" s="20"/>
      <c r="E247" s="20"/>
      <c r="F247" s="20"/>
      <c r="G247" s="7" t="s">
        <v>5</v>
      </c>
      <c r="H247" s="8">
        <f t="shared" si="42"/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20"/>
      <c r="P247" s="20"/>
      <c r="Q247" s="2"/>
    </row>
    <row r="248" spans="1:17" ht="49.5" x14ac:dyDescent="0.25">
      <c r="A248" s="20" t="s">
        <v>239</v>
      </c>
      <c r="B248" s="20" t="s">
        <v>210</v>
      </c>
      <c r="C248" s="20" t="s">
        <v>32</v>
      </c>
      <c r="D248" s="20">
        <v>2029</v>
      </c>
      <c r="E248" s="20">
        <v>112</v>
      </c>
      <c r="F248" s="20" t="s">
        <v>235</v>
      </c>
      <c r="G248" s="7" t="s">
        <v>1</v>
      </c>
      <c r="H248" s="8">
        <f>SUM(H249:H252)</f>
        <v>8.5</v>
      </c>
      <c r="I248" s="8">
        <f t="shared" ref="I248:N248" si="52">SUM(I249:I252)</f>
        <v>0</v>
      </c>
      <c r="J248" s="8">
        <f t="shared" si="52"/>
        <v>0</v>
      </c>
      <c r="K248" s="8">
        <f t="shared" si="52"/>
        <v>0</v>
      </c>
      <c r="L248" s="8">
        <f t="shared" si="52"/>
        <v>0</v>
      </c>
      <c r="M248" s="8">
        <f t="shared" si="52"/>
        <v>8.5</v>
      </c>
      <c r="N248" s="8">
        <f t="shared" si="52"/>
        <v>0</v>
      </c>
      <c r="O248" s="20">
        <v>93</v>
      </c>
      <c r="P248" s="20" t="s">
        <v>186</v>
      </c>
      <c r="Q248" s="2"/>
    </row>
    <row r="249" spans="1:17" ht="33" x14ac:dyDescent="0.25">
      <c r="A249" s="20"/>
      <c r="B249" s="20"/>
      <c r="C249" s="20"/>
      <c r="D249" s="20"/>
      <c r="E249" s="20"/>
      <c r="F249" s="20"/>
      <c r="G249" s="7" t="s">
        <v>2</v>
      </c>
      <c r="H249" s="8">
        <f t="shared" si="42"/>
        <v>8.4</v>
      </c>
      <c r="I249" s="8">
        <v>0</v>
      </c>
      <c r="J249" s="8">
        <v>0</v>
      </c>
      <c r="K249" s="8">
        <v>0</v>
      </c>
      <c r="L249" s="8">
        <v>0</v>
      </c>
      <c r="M249" s="8">
        <v>8.4</v>
      </c>
      <c r="N249" s="8">
        <v>0</v>
      </c>
      <c r="O249" s="20"/>
      <c r="P249" s="20"/>
      <c r="Q249" s="2"/>
    </row>
    <row r="250" spans="1:17" ht="49.5" x14ac:dyDescent="0.25">
      <c r="A250" s="20"/>
      <c r="B250" s="20"/>
      <c r="C250" s="20"/>
      <c r="D250" s="20"/>
      <c r="E250" s="20"/>
      <c r="F250" s="20"/>
      <c r="G250" s="7" t="s">
        <v>3</v>
      </c>
      <c r="H250" s="8">
        <f t="shared" si="42"/>
        <v>0.1</v>
      </c>
      <c r="I250" s="8">
        <v>0</v>
      </c>
      <c r="J250" s="8">
        <v>0</v>
      </c>
      <c r="K250" s="8">
        <v>0</v>
      </c>
      <c r="L250" s="8">
        <v>0</v>
      </c>
      <c r="M250" s="8">
        <v>0.1</v>
      </c>
      <c r="N250" s="8">
        <v>0</v>
      </c>
      <c r="O250" s="20"/>
      <c r="P250" s="20"/>
      <c r="Q250" s="2"/>
    </row>
    <row r="251" spans="1:17" ht="16.5" x14ac:dyDescent="0.25">
      <c r="A251" s="20"/>
      <c r="B251" s="20"/>
      <c r="C251" s="20"/>
      <c r="D251" s="20"/>
      <c r="E251" s="20"/>
      <c r="F251" s="20"/>
      <c r="G251" s="7" t="s">
        <v>4</v>
      </c>
      <c r="H251" s="8">
        <f t="shared" si="42"/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20"/>
      <c r="P251" s="20"/>
      <c r="Q251" s="2"/>
    </row>
    <row r="252" spans="1:17" ht="33" x14ac:dyDescent="0.25">
      <c r="A252" s="20"/>
      <c r="B252" s="20"/>
      <c r="C252" s="20"/>
      <c r="D252" s="20"/>
      <c r="E252" s="20"/>
      <c r="F252" s="20"/>
      <c r="G252" s="7" t="s">
        <v>5</v>
      </c>
      <c r="H252" s="8">
        <f t="shared" si="42"/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20"/>
      <c r="P252" s="20"/>
      <c r="Q252" s="2"/>
    </row>
    <row r="253" spans="1:17" ht="49.5" x14ac:dyDescent="0.25">
      <c r="A253" s="20" t="s">
        <v>240</v>
      </c>
      <c r="B253" s="20" t="s">
        <v>210</v>
      </c>
      <c r="C253" s="20" t="s">
        <v>32</v>
      </c>
      <c r="D253" s="20">
        <v>2028</v>
      </c>
      <c r="E253" s="20">
        <v>229</v>
      </c>
      <c r="F253" s="20" t="s">
        <v>233</v>
      </c>
      <c r="G253" s="7" t="s">
        <v>1</v>
      </c>
      <c r="H253" s="8">
        <f>SUM(H254:H257)</f>
        <v>30.3</v>
      </c>
      <c r="I253" s="8">
        <f t="shared" ref="I253:N253" si="53">SUM(I254:I257)</f>
        <v>0</v>
      </c>
      <c r="J253" s="8">
        <f t="shared" si="53"/>
        <v>0</v>
      </c>
      <c r="K253" s="8">
        <f t="shared" si="53"/>
        <v>0</v>
      </c>
      <c r="L253" s="8">
        <f t="shared" si="53"/>
        <v>30.3</v>
      </c>
      <c r="M253" s="8">
        <f t="shared" si="53"/>
        <v>0</v>
      </c>
      <c r="N253" s="8">
        <f t="shared" si="53"/>
        <v>0</v>
      </c>
      <c r="O253" s="20">
        <v>188</v>
      </c>
      <c r="P253" s="20" t="s">
        <v>186</v>
      </c>
      <c r="Q253" s="2"/>
    </row>
    <row r="254" spans="1:17" ht="33" x14ac:dyDescent="0.25">
      <c r="A254" s="20"/>
      <c r="B254" s="20"/>
      <c r="C254" s="20"/>
      <c r="D254" s="20"/>
      <c r="E254" s="20"/>
      <c r="F254" s="20"/>
      <c r="G254" s="7" t="s">
        <v>2</v>
      </c>
      <c r="H254" s="8">
        <f t="shared" si="42"/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20"/>
      <c r="P254" s="20"/>
      <c r="Q254" s="2"/>
    </row>
    <row r="255" spans="1:17" ht="49.5" x14ac:dyDescent="0.25">
      <c r="A255" s="20"/>
      <c r="B255" s="20"/>
      <c r="C255" s="20"/>
      <c r="D255" s="20"/>
      <c r="E255" s="20"/>
      <c r="F255" s="20"/>
      <c r="G255" s="7" t="s">
        <v>3</v>
      </c>
      <c r="H255" s="8">
        <f t="shared" si="42"/>
        <v>27.6</v>
      </c>
      <c r="I255" s="8">
        <v>0</v>
      </c>
      <c r="J255" s="8">
        <v>0</v>
      </c>
      <c r="K255" s="8">
        <v>0</v>
      </c>
      <c r="L255" s="8">
        <v>27.6</v>
      </c>
      <c r="M255" s="8">
        <v>0</v>
      </c>
      <c r="N255" s="8">
        <v>0</v>
      </c>
      <c r="O255" s="20"/>
      <c r="P255" s="20"/>
      <c r="Q255" s="2"/>
    </row>
    <row r="256" spans="1:17" ht="16.5" x14ac:dyDescent="0.25">
      <c r="A256" s="20"/>
      <c r="B256" s="20"/>
      <c r="C256" s="20"/>
      <c r="D256" s="20"/>
      <c r="E256" s="20"/>
      <c r="F256" s="20"/>
      <c r="G256" s="7" t="s">
        <v>4</v>
      </c>
      <c r="H256" s="8">
        <f t="shared" si="42"/>
        <v>2.7</v>
      </c>
      <c r="I256" s="8">
        <v>0</v>
      </c>
      <c r="J256" s="8">
        <v>0</v>
      </c>
      <c r="K256" s="8">
        <v>0</v>
      </c>
      <c r="L256" s="8">
        <v>2.7</v>
      </c>
      <c r="M256" s="8">
        <v>0</v>
      </c>
      <c r="N256" s="8">
        <v>0</v>
      </c>
      <c r="O256" s="20"/>
      <c r="P256" s="20"/>
      <c r="Q256" s="2"/>
    </row>
    <row r="257" spans="1:17" ht="33" x14ac:dyDescent="0.25">
      <c r="A257" s="20"/>
      <c r="B257" s="20"/>
      <c r="C257" s="20"/>
      <c r="D257" s="20"/>
      <c r="E257" s="20"/>
      <c r="F257" s="20"/>
      <c r="G257" s="7" t="s">
        <v>5</v>
      </c>
      <c r="H257" s="8">
        <f t="shared" si="42"/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20"/>
      <c r="P257" s="20"/>
      <c r="Q257" s="2"/>
    </row>
    <row r="258" spans="1:17" ht="49.5" x14ac:dyDescent="0.25">
      <c r="A258" s="20" t="s">
        <v>241</v>
      </c>
      <c r="B258" s="20" t="s">
        <v>210</v>
      </c>
      <c r="C258" s="20" t="s">
        <v>32</v>
      </c>
      <c r="D258" s="20">
        <v>2028</v>
      </c>
      <c r="E258" s="20">
        <v>229</v>
      </c>
      <c r="F258" s="20" t="s">
        <v>233</v>
      </c>
      <c r="G258" s="7" t="s">
        <v>1</v>
      </c>
      <c r="H258" s="8">
        <f>SUM(H259:H262)</f>
        <v>19.2</v>
      </c>
      <c r="I258" s="8">
        <f t="shared" ref="I258:N258" si="54">SUM(I259:I262)</f>
        <v>0</v>
      </c>
      <c r="J258" s="8">
        <f t="shared" si="54"/>
        <v>0</v>
      </c>
      <c r="K258" s="8">
        <f t="shared" si="54"/>
        <v>0</v>
      </c>
      <c r="L258" s="8">
        <f t="shared" si="54"/>
        <v>19.2</v>
      </c>
      <c r="M258" s="8">
        <f t="shared" si="54"/>
        <v>0</v>
      </c>
      <c r="N258" s="8">
        <f t="shared" si="54"/>
        <v>0</v>
      </c>
      <c r="O258" s="20">
        <v>155</v>
      </c>
      <c r="P258" s="20" t="s">
        <v>186</v>
      </c>
      <c r="Q258" s="2"/>
    </row>
    <row r="259" spans="1:17" ht="33" x14ac:dyDescent="0.25">
      <c r="A259" s="20"/>
      <c r="B259" s="20"/>
      <c r="C259" s="20"/>
      <c r="D259" s="20"/>
      <c r="E259" s="20"/>
      <c r="F259" s="20"/>
      <c r="G259" s="7" t="s">
        <v>2</v>
      </c>
      <c r="H259" s="8">
        <f t="shared" si="42"/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20"/>
      <c r="P259" s="20"/>
      <c r="Q259" s="2"/>
    </row>
    <row r="260" spans="1:17" ht="49.5" x14ac:dyDescent="0.25">
      <c r="A260" s="20"/>
      <c r="B260" s="20"/>
      <c r="C260" s="20"/>
      <c r="D260" s="20"/>
      <c r="E260" s="20"/>
      <c r="F260" s="20"/>
      <c r="G260" s="7" t="s">
        <v>3</v>
      </c>
      <c r="H260" s="8">
        <f t="shared" si="42"/>
        <v>17.5</v>
      </c>
      <c r="I260" s="8">
        <v>0</v>
      </c>
      <c r="J260" s="8">
        <v>0</v>
      </c>
      <c r="K260" s="8">
        <v>0</v>
      </c>
      <c r="L260" s="8">
        <v>17.5</v>
      </c>
      <c r="M260" s="8">
        <v>0</v>
      </c>
      <c r="N260" s="8">
        <v>0</v>
      </c>
      <c r="O260" s="20"/>
      <c r="P260" s="20"/>
      <c r="Q260" s="2"/>
    </row>
    <row r="261" spans="1:17" ht="16.5" x14ac:dyDescent="0.25">
      <c r="A261" s="20"/>
      <c r="B261" s="20"/>
      <c r="C261" s="20"/>
      <c r="D261" s="20"/>
      <c r="E261" s="20"/>
      <c r="F261" s="20"/>
      <c r="G261" s="7" t="s">
        <v>4</v>
      </c>
      <c r="H261" s="8">
        <f t="shared" si="42"/>
        <v>1.7</v>
      </c>
      <c r="I261" s="8">
        <v>0</v>
      </c>
      <c r="J261" s="8">
        <v>0</v>
      </c>
      <c r="K261" s="8">
        <v>0</v>
      </c>
      <c r="L261" s="8">
        <v>1.7</v>
      </c>
      <c r="M261" s="8">
        <v>0</v>
      </c>
      <c r="N261" s="8">
        <v>0</v>
      </c>
      <c r="O261" s="20"/>
      <c r="P261" s="20"/>
      <c r="Q261" s="2"/>
    </row>
    <row r="262" spans="1:17" ht="33" x14ac:dyDescent="0.25">
      <c r="A262" s="20"/>
      <c r="B262" s="20"/>
      <c r="C262" s="20"/>
      <c r="D262" s="20"/>
      <c r="E262" s="20"/>
      <c r="F262" s="20"/>
      <c r="G262" s="7" t="s">
        <v>5</v>
      </c>
      <c r="H262" s="8">
        <f t="shared" si="42"/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20"/>
      <c r="P262" s="20"/>
      <c r="Q262" s="2"/>
    </row>
    <row r="263" spans="1:17" ht="49.5" x14ac:dyDescent="0.25">
      <c r="A263" s="20" t="s">
        <v>242</v>
      </c>
      <c r="B263" s="20" t="s">
        <v>210</v>
      </c>
      <c r="C263" s="20" t="s">
        <v>32</v>
      </c>
      <c r="D263" s="20">
        <v>2028</v>
      </c>
      <c r="E263" s="20">
        <v>179</v>
      </c>
      <c r="F263" s="20" t="s">
        <v>233</v>
      </c>
      <c r="G263" s="7" t="s">
        <v>1</v>
      </c>
      <c r="H263" s="8">
        <f>SUM(H264:H267)</f>
        <v>30.3</v>
      </c>
      <c r="I263" s="8">
        <f t="shared" ref="I263:N263" si="55">SUM(I264:I267)</f>
        <v>0</v>
      </c>
      <c r="J263" s="8">
        <f t="shared" si="55"/>
        <v>0</v>
      </c>
      <c r="K263" s="8">
        <f t="shared" si="55"/>
        <v>0</v>
      </c>
      <c r="L263" s="8">
        <f t="shared" si="55"/>
        <v>30.3</v>
      </c>
      <c r="M263" s="8">
        <f t="shared" si="55"/>
        <v>0</v>
      </c>
      <c r="N263" s="8">
        <f t="shared" si="55"/>
        <v>0</v>
      </c>
      <c r="O263" s="20">
        <v>136</v>
      </c>
      <c r="P263" s="20" t="s">
        <v>186</v>
      </c>
      <c r="Q263" s="2"/>
    </row>
    <row r="264" spans="1:17" ht="33" x14ac:dyDescent="0.25">
      <c r="A264" s="20"/>
      <c r="B264" s="20"/>
      <c r="C264" s="20"/>
      <c r="D264" s="20"/>
      <c r="E264" s="20"/>
      <c r="F264" s="20"/>
      <c r="G264" s="7" t="s">
        <v>2</v>
      </c>
      <c r="H264" s="8">
        <f t="shared" si="42"/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20"/>
      <c r="P264" s="20"/>
      <c r="Q264" s="2"/>
    </row>
    <row r="265" spans="1:17" ht="49.5" x14ac:dyDescent="0.25">
      <c r="A265" s="20"/>
      <c r="B265" s="20"/>
      <c r="C265" s="20"/>
      <c r="D265" s="20"/>
      <c r="E265" s="20"/>
      <c r="F265" s="20"/>
      <c r="G265" s="7" t="s">
        <v>3</v>
      </c>
      <c r="H265" s="8">
        <f t="shared" si="42"/>
        <v>27.6</v>
      </c>
      <c r="I265" s="8">
        <v>0</v>
      </c>
      <c r="J265" s="8">
        <v>0</v>
      </c>
      <c r="K265" s="8">
        <v>0</v>
      </c>
      <c r="L265" s="8">
        <v>27.6</v>
      </c>
      <c r="M265" s="8">
        <v>0</v>
      </c>
      <c r="N265" s="8">
        <v>0</v>
      </c>
      <c r="O265" s="20"/>
      <c r="P265" s="20"/>
      <c r="Q265" s="2"/>
    </row>
    <row r="266" spans="1:17" ht="16.5" x14ac:dyDescent="0.25">
      <c r="A266" s="20"/>
      <c r="B266" s="20"/>
      <c r="C266" s="20"/>
      <c r="D266" s="20"/>
      <c r="E266" s="20"/>
      <c r="F266" s="20"/>
      <c r="G266" s="7" t="s">
        <v>4</v>
      </c>
      <c r="H266" s="8">
        <f t="shared" ref="H266:H327" si="56">SUM(I266:N266)</f>
        <v>2.7</v>
      </c>
      <c r="I266" s="8">
        <v>0</v>
      </c>
      <c r="J266" s="8">
        <v>0</v>
      </c>
      <c r="K266" s="8">
        <v>0</v>
      </c>
      <c r="L266" s="8">
        <v>2.7</v>
      </c>
      <c r="M266" s="8">
        <v>0</v>
      </c>
      <c r="N266" s="8">
        <v>0</v>
      </c>
      <c r="O266" s="20"/>
      <c r="P266" s="20"/>
      <c r="Q266" s="2"/>
    </row>
    <row r="267" spans="1:17" ht="33" x14ac:dyDescent="0.25">
      <c r="A267" s="20"/>
      <c r="B267" s="20"/>
      <c r="C267" s="20"/>
      <c r="D267" s="20"/>
      <c r="E267" s="20"/>
      <c r="F267" s="20"/>
      <c r="G267" s="7" t="s">
        <v>5</v>
      </c>
      <c r="H267" s="8">
        <f t="shared" si="56"/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20"/>
      <c r="P267" s="20"/>
      <c r="Q267" s="2"/>
    </row>
    <row r="268" spans="1:17" ht="49.5" x14ac:dyDescent="0.25">
      <c r="A268" s="20" t="s">
        <v>243</v>
      </c>
      <c r="B268" s="20" t="s">
        <v>210</v>
      </c>
      <c r="C268" s="20" t="s">
        <v>32</v>
      </c>
      <c r="D268" s="20">
        <v>2028</v>
      </c>
      <c r="E268" s="20">
        <v>524</v>
      </c>
      <c r="F268" s="20" t="s">
        <v>233</v>
      </c>
      <c r="G268" s="7" t="s">
        <v>1</v>
      </c>
      <c r="H268" s="8">
        <f>SUM(H269:H272)</f>
        <v>30</v>
      </c>
      <c r="I268" s="8">
        <f t="shared" ref="I268:N268" si="57">SUM(I269:I272)</f>
        <v>0</v>
      </c>
      <c r="J268" s="8">
        <f t="shared" si="57"/>
        <v>0</v>
      </c>
      <c r="K268" s="8">
        <f t="shared" si="57"/>
        <v>0</v>
      </c>
      <c r="L268" s="8">
        <f t="shared" si="57"/>
        <v>30</v>
      </c>
      <c r="M268" s="8">
        <f t="shared" si="57"/>
        <v>0</v>
      </c>
      <c r="N268" s="8">
        <f t="shared" si="57"/>
        <v>0</v>
      </c>
      <c r="O268" s="20">
        <v>512</v>
      </c>
      <c r="P268" s="20" t="s">
        <v>186</v>
      </c>
      <c r="Q268" s="2"/>
    </row>
    <row r="269" spans="1:17" ht="33" x14ac:dyDescent="0.25">
      <c r="A269" s="20"/>
      <c r="B269" s="20"/>
      <c r="C269" s="20"/>
      <c r="D269" s="20"/>
      <c r="E269" s="20"/>
      <c r="F269" s="20"/>
      <c r="G269" s="7" t="s">
        <v>2</v>
      </c>
      <c r="H269" s="8">
        <f t="shared" si="56"/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20"/>
      <c r="P269" s="20"/>
      <c r="Q269" s="2"/>
    </row>
    <row r="270" spans="1:17" ht="49.5" x14ac:dyDescent="0.25">
      <c r="A270" s="20"/>
      <c r="B270" s="20"/>
      <c r="C270" s="20"/>
      <c r="D270" s="20"/>
      <c r="E270" s="20"/>
      <c r="F270" s="20"/>
      <c r="G270" s="7" t="s">
        <v>3</v>
      </c>
      <c r="H270" s="8">
        <f t="shared" si="56"/>
        <v>27.3</v>
      </c>
      <c r="I270" s="8">
        <v>0</v>
      </c>
      <c r="J270" s="8">
        <v>0</v>
      </c>
      <c r="K270" s="8">
        <v>0</v>
      </c>
      <c r="L270" s="8">
        <v>27.3</v>
      </c>
      <c r="M270" s="8">
        <v>0</v>
      </c>
      <c r="N270" s="8">
        <v>0</v>
      </c>
      <c r="O270" s="20"/>
      <c r="P270" s="20"/>
      <c r="Q270" s="2"/>
    </row>
    <row r="271" spans="1:17" ht="16.5" x14ac:dyDescent="0.25">
      <c r="A271" s="20"/>
      <c r="B271" s="20"/>
      <c r="C271" s="20"/>
      <c r="D271" s="20"/>
      <c r="E271" s="20"/>
      <c r="F271" s="20"/>
      <c r="G271" s="7" t="s">
        <v>4</v>
      </c>
      <c r="H271" s="8">
        <f t="shared" si="56"/>
        <v>2.7</v>
      </c>
      <c r="I271" s="8">
        <v>0</v>
      </c>
      <c r="J271" s="8">
        <v>0</v>
      </c>
      <c r="K271" s="8">
        <v>0</v>
      </c>
      <c r="L271" s="8">
        <v>2.7</v>
      </c>
      <c r="M271" s="8">
        <v>0</v>
      </c>
      <c r="N271" s="8">
        <v>0</v>
      </c>
      <c r="O271" s="20"/>
      <c r="P271" s="20"/>
      <c r="Q271" s="2"/>
    </row>
    <row r="272" spans="1:17" ht="33" x14ac:dyDescent="0.25">
      <c r="A272" s="20"/>
      <c r="B272" s="20"/>
      <c r="C272" s="20"/>
      <c r="D272" s="20"/>
      <c r="E272" s="20"/>
      <c r="F272" s="20"/>
      <c r="G272" s="7" t="s">
        <v>5</v>
      </c>
      <c r="H272" s="8">
        <f t="shared" si="56"/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20"/>
      <c r="P272" s="20"/>
      <c r="Q272" s="2"/>
    </row>
    <row r="273" spans="1:17" ht="49.5" x14ac:dyDescent="0.25">
      <c r="A273" s="20" t="s">
        <v>244</v>
      </c>
      <c r="B273" s="20" t="s">
        <v>210</v>
      </c>
      <c r="C273" s="20" t="s">
        <v>32</v>
      </c>
      <c r="D273" s="20">
        <v>2026</v>
      </c>
      <c r="E273" s="20">
        <v>337</v>
      </c>
      <c r="F273" s="20" t="s">
        <v>245</v>
      </c>
      <c r="G273" s="7" t="s">
        <v>1</v>
      </c>
      <c r="H273" s="8">
        <f>SUM(H274:H277)</f>
        <v>50.4</v>
      </c>
      <c r="I273" s="8">
        <f t="shared" ref="I273:N273" si="58">SUM(I274:I277)</f>
        <v>0</v>
      </c>
      <c r="J273" s="8">
        <f t="shared" si="58"/>
        <v>50.4</v>
      </c>
      <c r="K273" s="8">
        <f t="shared" si="58"/>
        <v>0</v>
      </c>
      <c r="L273" s="8">
        <f t="shared" si="58"/>
        <v>0</v>
      </c>
      <c r="M273" s="8">
        <f t="shared" si="58"/>
        <v>0</v>
      </c>
      <c r="N273" s="8">
        <f t="shared" si="58"/>
        <v>0</v>
      </c>
      <c r="O273" s="20">
        <v>347</v>
      </c>
      <c r="P273" s="20" t="s">
        <v>186</v>
      </c>
      <c r="Q273" s="2"/>
    </row>
    <row r="274" spans="1:17" ht="33" x14ac:dyDescent="0.25">
      <c r="A274" s="20"/>
      <c r="B274" s="20"/>
      <c r="C274" s="20"/>
      <c r="D274" s="20"/>
      <c r="E274" s="20"/>
      <c r="F274" s="20"/>
      <c r="G274" s="7" t="s">
        <v>2</v>
      </c>
      <c r="H274" s="8">
        <f t="shared" si="56"/>
        <v>46.8</v>
      </c>
      <c r="I274" s="8">
        <v>0</v>
      </c>
      <c r="J274" s="8">
        <v>46.8</v>
      </c>
      <c r="K274" s="8">
        <v>0</v>
      </c>
      <c r="L274" s="8">
        <v>0</v>
      </c>
      <c r="M274" s="8">
        <v>0</v>
      </c>
      <c r="N274" s="8">
        <v>0</v>
      </c>
      <c r="O274" s="20"/>
      <c r="P274" s="20"/>
      <c r="Q274" s="2"/>
    </row>
    <row r="275" spans="1:17" ht="49.5" x14ac:dyDescent="0.25">
      <c r="A275" s="20"/>
      <c r="B275" s="20"/>
      <c r="C275" s="20"/>
      <c r="D275" s="20"/>
      <c r="E275" s="20"/>
      <c r="F275" s="20"/>
      <c r="G275" s="7" t="s">
        <v>3</v>
      </c>
      <c r="H275" s="8">
        <f t="shared" si="56"/>
        <v>3.6</v>
      </c>
      <c r="I275" s="8">
        <v>0</v>
      </c>
      <c r="J275" s="8">
        <v>3.6</v>
      </c>
      <c r="K275" s="8">
        <v>0</v>
      </c>
      <c r="L275" s="8">
        <v>0</v>
      </c>
      <c r="M275" s="8">
        <v>0</v>
      </c>
      <c r="N275" s="8">
        <v>0</v>
      </c>
      <c r="O275" s="20"/>
      <c r="P275" s="20"/>
      <c r="Q275" s="2"/>
    </row>
    <row r="276" spans="1:17" ht="16.5" x14ac:dyDescent="0.25">
      <c r="A276" s="20"/>
      <c r="B276" s="20"/>
      <c r="C276" s="20"/>
      <c r="D276" s="20"/>
      <c r="E276" s="20"/>
      <c r="F276" s="20"/>
      <c r="G276" s="7" t="s">
        <v>4</v>
      </c>
      <c r="H276" s="8">
        <f t="shared" si="56"/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20"/>
      <c r="P276" s="20"/>
      <c r="Q276" s="2"/>
    </row>
    <row r="277" spans="1:17" ht="33" x14ac:dyDescent="0.25">
      <c r="A277" s="20"/>
      <c r="B277" s="20"/>
      <c r="C277" s="20"/>
      <c r="D277" s="20"/>
      <c r="E277" s="20"/>
      <c r="F277" s="20"/>
      <c r="G277" s="7" t="s">
        <v>5</v>
      </c>
      <c r="H277" s="8">
        <f t="shared" si="56"/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20"/>
      <c r="P277" s="20"/>
      <c r="Q277" s="2"/>
    </row>
    <row r="278" spans="1:17" ht="49.5" x14ac:dyDescent="0.25">
      <c r="A278" s="20" t="s">
        <v>246</v>
      </c>
      <c r="B278" s="20" t="s">
        <v>210</v>
      </c>
      <c r="C278" s="20" t="s">
        <v>32</v>
      </c>
      <c r="D278" s="20">
        <v>2027</v>
      </c>
      <c r="E278" s="20">
        <v>337</v>
      </c>
      <c r="F278" s="20" t="s">
        <v>233</v>
      </c>
      <c r="G278" s="7" t="s">
        <v>1</v>
      </c>
      <c r="H278" s="8">
        <f>SUM(H279:H282)</f>
        <v>29</v>
      </c>
      <c r="I278" s="8">
        <f t="shared" ref="I278:N278" si="59">SUM(I279:I282)</f>
        <v>0</v>
      </c>
      <c r="J278" s="8">
        <f t="shared" si="59"/>
        <v>0</v>
      </c>
      <c r="K278" s="8">
        <f t="shared" si="59"/>
        <v>0</v>
      </c>
      <c r="L278" s="8">
        <f t="shared" si="59"/>
        <v>29</v>
      </c>
      <c r="M278" s="8">
        <f t="shared" si="59"/>
        <v>0</v>
      </c>
      <c r="N278" s="8">
        <f t="shared" si="59"/>
        <v>0</v>
      </c>
      <c r="O278" s="20">
        <v>347</v>
      </c>
      <c r="P278" s="20" t="s">
        <v>186</v>
      </c>
      <c r="Q278" s="2"/>
    </row>
    <row r="279" spans="1:17" ht="33" x14ac:dyDescent="0.25">
      <c r="A279" s="20"/>
      <c r="B279" s="20"/>
      <c r="C279" s="20"/>
      <c r="D279" s="20"/>
      <c r="E279" s="20"/>
      <c r="F279" s="20"/>
      <c r="G279" s="7" t="s">
        <v>2</v>
      </c>
      <c r="H279" s="8">
        <f t="shared" si="56"/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20"/>
      <c r="P279" s="20"/>
      <c r="Q279" s="2"/>
    </row>
    <row r="280" spans="1:17" ht="49.5" x14ac:dyDescent="0.25">
      <c r="A280" s="20"/>
      <c r="B280" s="20"/>
      <c r="C280" s="20"/>
      <c r="D280" s="20"/>
      <c r="E280" s="20"/>
      <c r="F280" s="20"/>
      <c r="G280" s="7" t="s">
        <v>3</v>
      </c>
      <c r="H280" s="8">
        <f t="shared" si="56"/>
        <v>26.4</v>
      </c>
      <c r="I280" s="8">
        <v>0</v>
      </c>
      <c r="J280" s="8">
        <v>0</v>
      </c>
      <c r="K280" s="8">
        <v>0</v>
      </c>
      <c r="L280" s="8">
        <v>26.4</v>
      </c>
      <c r="M280" s="8">
        <v>0</v>
      </c>
      <c r="N280" s="8">
        <v>0</v>
      </c>
      <c r="O280" s="20"/>
      <c r="P280" s="20"/>
      <c r="Q280" s="2"/>
    </row>
    <row r="281" spans="1:17" ht="16.5" x14ac:dyDescent="0.25">
      <c r="A281" s="20"/>
      <c r="B281" s="20"/>
      <c r="C281" s="20"/>
      <c r="D281" s="20"/>
      <c r="E281" s="20"/>
      <c r="F281" s="20"/>
      <c r="G281" s="7" t="s">
        <v>4</v>
      </c>
      <c r="H281" s="8">
        <f t="shared" si="56"/>
        <v>2.6</v>
      </c>
      <c r="I281" s="8">
        <v>0</v>
      </c>
      <c r="J281" s="8">
        <v>0</v>
      </c>
      <c r="K281" s="8">
        <v>0</v>
      </c>
      <c r="L281" s="8">
        <v>2.6</v>
      </c>
      <c r="M281" s="8">
        <v>0</v>
      </c>
      <c r="N281" s="8">
        <v>0</v>
      </c>
      <c r="O281" s="20"/>
      <c r="P281" s="20"/>
      <c r="Q281" s="2"/>
    </row>
    <row r="282" spans="1:17" ht="33" x14ac:dyDescent="0.25">
      <c r="A282" s="20"/>
      <c r="B282" s="20"/>
      <c r="C282" s="20"/>
      <c r="D282" s="20"/>
      <c r="E282" s="20"/>
      <c r="F282" s="20"/>
      <c r="G282" s="7" t="s">
        <v>5</v>
      </c>
      <c r="H282" s="8">
        <f t="shared" si="56"/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20"/>
      <c r="P282" s="20"/>
      <c r="Q282" s="2"/>
    </row>
    <row r="283" spans="1:17" ht="37.5" customHeight="1" x14ac:dyDescent="0.25">
      <c r="A283" s="20" t="s">
        <v>247</v>
      </c>
      <c r="B283" s="20" t="s">
        <v>210</v>
      </c>
      <c r="C283" s="20" t="s">
        <v>32</v>
      </c>
      <c r="D283" s="20">
        <v>2028</v>
      </c>
      <c r="E283" s="20">
        <v>337</v>
      </c>
      <c r="F283" s="20" t="s">
        <v>235</v>
      </c>
      <c r="G283" s="7" t="s">
        <v>1</v>
      </c>
      <c r="H283" s="8">
        <f>SUM(H284:H287)</f>
        <v>11</v>
      </c>
      <c r="I283" s="8">
        <f t="shared" ref="I283:N283" si="60">SUM(I284:I287)</f>
        <v>0</v>
      </c>
      <c r="J283" s="8">
        <f t="shared" si="60"/>
        <v>0</v>
      </c>
      <c r="K283" s="8">
        <f t="shared" si="60"/>
        <v>0</v>
      </c>
      <c r="L283" s="8">
        <f t="shared" si="60"/>
        <v>11</v>
      </c>
      <c r="M283" s="8">
        <f t="shared" si="60"/>
        <v>0</v>
      </c>
      <c r="N283" s="8">
        <f t="shared" si="60"/>
        <v>0</v>
      </c>
      <c r="O283" s="20">
        <v>347</v>
      </c>
      <c r="P283" s="20" t="s">
        <v>186</v>
      </c>
      <c r="Q283" s="2"/>
    </row>
    <row r="284" spans="1:17" ht="33" x14ac:dyDescent="0.25">
      <c r="A284" s="20"/>
      <c r="B284" s="20"/>
      <c r="C284" s="20"/>
      <c r="D284" s="20"/>
      <c r="E284" s="20"/>
      <c r="F284" s="20"/>
      <c r="G284" s="7" t="s">
        <v>2</v>
      </c>
      <c r="H284" s="8">
        <f t="shared" si="56"/>
        <v>10.9</v>
      </c>
      <c r="I284" s="8">
        <v>0</v>
      </c>
      <c r="J284" s="8">
        <v>0</v>
      </c>
      <c r="K284" s="8">
        <v>0</v>
      </c>
      <c r="L284" s="8">
        <v>10.9</v>
      </c>
      <c r="M284" s="8">
        <v>0</v>
      </c>
      <c r="N284" s="8">
        <v>0</v>
      </c>
      <c r="O284" s="20"/>
      <c r="P284" s="20"/>
      <c r="Q284" s="2"/>
    </row>
    <row r="285" spans="1:17" ht="49.5" x14ac:dyDescent="0.25">
      <c r="A285" s="20"/>
      <c r="B285" s="20"/>
      <c r="C285" s="20"/>
      <c r="D285" s="20"/>
      <c r="E285" s="20"/>
      <c r="F285" s="20"/>
      <c r="G285" s="7" t="s">
        <v>3</v>
      </c>
      <c r="H285" s="8">
        <f t="shared" si="56"/>
        <v>0.1</v>
      </c>
      <c r="I285" s="8">
        <v>0</v>
      </c>
      <c r="J285" s="8">
        <v>0</v>
      </c>
      <c r="K285" s="8">
        <v>0</v>
      </c>
      <c r="L285" s="8">
        <v>0.1</v>
      </c>
      <c r="M285" s="8">
        <v>0</v>
      </c>
      <c r="N285" s="8">
        <v>0</v>
      </c>
      <c r="O285" s="20"/>
      <c r="P285" s="20"/>
      <c r="Q285" s="2"/>
    </row>
    <row r="286" spans="1:17" ht="16.5" x14ac:dyDescent="0.25">
      <c r="A286" s="20"/>
      <c r="B286" s="20"/>
      <c r="C286" s="20"/>
      <c r="D286" s="20"/>
      <c r="E286" s="20"/>
      <c r="F286" s="20"/>
      <c r="G286" s="7" t="s">
        <v>4</v>
      </c>
      <c r="H286" s="8">
        <f t="shared" si="56"/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20"/>
      <c r="P286" s="20"/>
      <c r="Q286" s="2"/>
    </row>
    <row r="287" spans="1:17" ht="33" x14ac:dyDescent="0.25">
      <c r="A287" s="20"/>
      <c r="B287" s="20"/>
      <c r="C287" s="20"/>
      <c r="D287" s="20"/>
      <c r="E287" s="20"/>
      <c r="F287" s="20"/>
      <c r="G287" s="7" t="s">
        <v>5</v>
      </c>
      <c r="H287" s="8">
        <f t="shared" si="56"/>
        <v>0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20"/>
      <c r="P287" s="20"/>
      <c r="Q287" s="2"/>
    </row>
    <row r="288" spans="1:17" ht="49.5" x14ac:dyDescent="0.25">
      <c r="A288" s="20" t="s">
        <v>248</v>
      </c>
      <c r="B288" s="20" t="s">
        <v>210</v>
      </c>
      <c r="C288" s="20" t="s">
        <v>32</v>
      </c>
      <c r="D288" s="20">
        <v>2028</v>
      </c>
      <c r="E288" s="20">
        <v>760</v>
      </c>
      <c r="F288" s="20" t="s">
        <v>233</v>
      </c>
      <c r="G288" s="7" t="s">
        <v>1</v>
      </c>
      <c r="H288" s="8">
        <f>SUM(H289:H292)</f>
        <v>42.9</v>
      </c>
      <c r="I288" s="8">
        <f t="shared" ref="I288:N288" si="61">SUM(I289:I292)</f>
        <v>0</v>
      </c>
      <c r="J288" s="8">
        <f t="shared" si="61"/>
        <v>0</v>
      </c>
      <c r="K288" s="8">
        <f t="shared" si="61"/>
        <v>0</v>
      </c>
      <c r="L288" s="8">
        <f t="shared" si="61"/>
        <v>42.9</v>
      </c>
      <c r="M288" s="8">
        <f t="shared" si="61"/>
        <v>0</v>
      </c>
      <c r="N288" s="8">
        <f t="shared" si="61"/>
        <v>0</v>
      </c>
      <c r="O288" s="20">
        <v>722</v>
      </c>
      <c r="P288" s="20" t="s">
        <v>186</v>
      </c>
      <c r="Q288" s="2"/>
    </row>
    <row r="289" spans="1:17" ht="33" x14ac:dyDescent="0.25">
      <c r="A289" s="20"/>
      <c r="B289" s="20"/>
      <c r="C289" s="20"/>
      <c r="D289" s="20"/>
      <c r="E289" s="20"/>
      <c r="F289" s="20"/>
      <c r="G289" s="7" t="s">
        <v>2</v>
      </c>
      <c r="H289" s="8">
        <f t="shared" si="56"/>
        <v>0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20"/>
      <c r="P289" s="20"/>
      <c r="Q289" s="2"/>
    </row>
    <row r="290" spans="1:17" ht="49.5" x14ac:dyDescent="0.25">
      <c r="A290" s="20"/>
      <c r="B290" s="20"/>
      <c r="C290" s="20"/>
      <c r="D290" s="20"/>
      <c r="E290" s="20"/>
      <c r="F290" s="20"/>
      <c r="G290" s="7" t="s">
        <v>3</v>
      </c>
      <c r="H290" s="8">
        <f t="shared" si="56"/>
        <v>39</v>
      </c>
      <c r="I290" s="8">
        <v>0</v>
      </c>
      <c r="J290" s="8">
        <v>0</v>
      </c>
      <c r="K290" s="8">
        <v>0</v>
      </c>
      <c r="L290" s="8">
        <v>39</v>
      </c>
      <c r="M290" s="8">
        <v>0</v>
      </c>
      <c r="N290" s="8">
        <v>0</v>
      </c>
      <c r="O290" s="20"/>
      <c r="P290" s="20"/>
      <c r="Q290" s="2"/>
    </row>
    <row r="291" spans="1:17" ht="16.5" x14ac:dyDescent="0.25">
      <c r="A291" s="20"/>
      <c r="B291" s="20"/>
      <c r="C291" s="20"/>
      <c r="D291" s="20"/>
      <c r="E291" s="20"/>
      <c r="F291" s="20"/>
      <c r="G291" s="7" t="s">
        <v>4</v>
      </c>
      <c r="H291" s="8">
        <f t="shared" si="56"/>
        <v>3.9</v>
      </c>
      <c r="I291" s="8">
        <v>0</v>
      </c>
      <c r="J291" s="8">
        <v>0</v>
      </c>
      <c r="K291" s="8">
        <v>0</v>
      </c>
      <c r="L291" s="8">
        <v>3.9</v>
      </c>
      <c r="M291" s="8">
        <v>0</v>
      </c>
      <c r="N291" s="8">
        <v>0</v>
      </c>
      <c r="O291" s="20"/>
      <c r="P291" s="20"/>
      <c r="Q291" s="2"/>
    </row>
    <row r="292" spans="1:17" ht="33" x14ac:dyDescent="0.25">
      <c r="A292" s="20"/>
      <c r="B292" s="20"/>
      <c r="C292" s="20"/>
      <c r="D292" s="20"/>
      <c r="E292" s="20"/>
      <c r="F292" s="20"/>
      <c r="G292" s="7" t="s">
        <v>5</v>
      </c>
      <c r="H292" s="8">
        <f t="shared" si="56"/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20"/>
      <c r="P292" s="20"/>
      <c r="Q292" s="2"/>
    </row>
    <row r="293" spans="1:17" ht="49.5" x14ac:dyDescent="0.25">
      <c r="A293" s="20" t="s">
        <v>249</v>
      </c>
      <c r="B293" s="20" t="s">
        <v>210</v>
      </c>
      <c r="C293" s="20" t="s">
        <v>32</v>
      </c>
      <c r="D293" s="20">
        <v>2028</v>
      </c>
      <c r="E293" s="20">
        <v>742</v>
      </c>
      <c r="F293" s="20" t="s">
        <v>233</v>
      </c>
      <c r="G293" s="7" t="s">
        <v>1</v>
      </c>
      <c r="H293" s="8">
        <f>SUM(H294:H297)</f>
        <v>14.600000000000001</v>
      </c>
      <c r="I293" s="8">
        <f t="shared" ref="I293:N293" si="62">SUM(I294:I297)</f>
        <v>0</v>
      </c>
      <c r="J293" s="8">
        <f t="shared" si="62"/>
        <v>0</v>
      </c>
      <c r="K293" s="8">
        <f t="shared" si="62"/>
        <v>0</v>
      </c>
      <c r="L293" s="8">
        <f t="shared" si="62"/>
        <v>14.600000000000001</v>
      </c>
      <c r="M293" s="8">
        <f t="shared" si="62"/>
        <v>0</v>
      </c>
      <c r="N293" s="8">
        <f t="shared" si="62"/>
        <v>0</v>
      </c>
      <c r="O293" s="20">
        <v>757</v>
      </c>
      <c r="P293" s="20" t="s">
        <v>186</v>
      </c>
      <c r="Q293" s="2"/>
    </row>
    <row r="294" spans="1:17" ht="33" x14ac:dyDescent="0.25">
      <c r="A294" s="20"/>
      <c r="B294" s="20"/>
      <c r="C294" s="20"/>
      <c r="D294" s="20"/>
      <c r="E294" s="20"/>
      <c r="F294" s="20"/>
      <c r="G294" s="7" t="s">
        <v>2</v>
      </c>
      <c r="H294" s="8">
        <f t="shared" si="56"/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20"/>
      <c r="P294" s="20"/>
      <c r="Q294" s="2"/>
    </row>
    <row r="295" spans="1:17" ht="49.5" x14ac:dyDescent="0.25">
      <c r="A295" s="20"/>
      <c r="B295" s="20"/>
      <c r="C295" s="20"/>
      <c r="D295" s="20"/>
      <c r="E295" s="20"/>
      <c r="F295" s="20"/>
      <c r="G295" s="7" t="s">
        <v>3</v>
      </c>
      <c r="H295" s="8">
        <f t="shared" si="56"/>
        <v>13.3</v>
      </c>
      <c r="I295" s="8">
        <v>0</v>
      </c>
      <c r="J295" s="8">
        <v>0</v>
      </c>
      <c r="K295" s="8">
        <v>0</v>
      </c>
      <c r="L295" s="8">
        <v>13.3</v>
      </c>
      <c r="M295" s="8">
        <v>0</v>
      </c>
      <c r="N295" s="8">
        <v>0</v>
      </c>
      <c r="O295" s="20"/>
      <c r="P295" s="20"/>
      <c r="Q295" s="2"/>
    </row>
    <row r="296" spans="1:17" ht="16.5" x14ac:dyDescent="0.25">
      <c r="A296" s="20"/>
      <c r="B296" s="20"/>
      <c r="C296" s="20"/>
      <c r="D296" s="20"/>
      <c r="E296" s="20"/>
      <c r="F296" s="20"/>
      <c r="G296" s="7" t="s">
        <v>4</v>
      </c>
      <c r="H296" s="8">
        <f t="shared" si="56"/>
        <v>1.3</v>
      </c>
      <c r="I296" s="8">
        <v>0</v>
      </c>
      <c r="J296" s="8">
        <v>0</v>
      </c>
      <c r="K296" s="8">
        <v>0</v>
      </c>
      <c r="L296" s="8">
        <v>1.3</v>
      </c>
      <c r="M296" s="8">
        <v>0</v>
      </c>
      <c r="N296" s="8">
        <v>0</v>
      </c>
      <c r="O296" s="20"/>
      <c r="P296" s="20"/>
      <c r="Q296" s="2"/>
    </row>
    <row r="297" spans="1:17" ht="33" x14ac:dyDescent="0.25">
      <c r="A297" s="20"/>
      <c r="B297" s="20"/>
      <c r="C297" s="20"/>
      <c r="D297" s="20"/>
      <c r="E297" s="20"/>
      <c r="F297" s="20"/>
      <c r="G297" s="7" t="s">
        <v>5</v>
      </c>
      <c r="H297" s="8">
        <f t="shared" si="56"/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20"/>
      <c r="P297" s="20"/>
      <c r="Q297" s="2"/>
    </row>
    <row r="298" spans="1:17" ht="49.5" x14ac:dyDescent="0.25">
      <c r="A298" s="20" t="s">
        <v>250</v>
      </c>
      <c r="B298" s="20" t="s">
        <v>210</v>
      </c>
      <c r="C298" s="20" t="s">
        <v>32</v>
      </c>
      <c r="D298" s="20">
        <v>2028</v>
      </c>
      <c r="E298" s="20">
        <v>46</v>
      </c>
      <c r="F298" s="20" t="s">
        <v>235</v>
      </c>
      <c r="G298" s="7" t="s">
        <v>1</v>
      </c>
      <c r="H298" s="8">
        <f>SUM(H299:H302)</f>
        <v>700.1</v>
      </c>
      <c r="I298" s="8">
        <f t="shared" ref="I298:N298" si="63">SUM(I299:I302)</f>
        <v>0</v>
      </c>
      <c r="J298" s="8">
        <f t="shared" si="63"/>
        <v>0</v>
      </c>
      <c r="K298" s="8">
        <f t="shared" si="63"/>
        <v>700.1</v>
      </c>
      <c r="L298" s="8">
        <f t="shared" si="63"/>
        <v>0</v>
      </c>
      <c r="M298" s="8">
        <f t="shared" si="63"/>
        <v>0</v>
      </c>
      <c r="N298" s="8">
        <f t="shared" si="63"/>
        <v>0</v>
      </c>
      <c r="O298" s="20">
        <v>493</v>
      </c>
      <c r="P298" s="20" t="s">
        <v>186</v>
      </c>
      <c r="Q298" s="2"/>
    </row>
    <row r="299" spans="1:17" ht="33" x14ac:dyDescent="0.25">
      <c r="A299" s="20"/>
      <c r="B299" s="20"/>
      <c r="C299" s="20"/>
      <c r="D299" s="20"/>
      <c r="E299" s="20"/>
      <c r="F299" s="20"/>
      <c r="G299" s="7" t="s">
        <v>2</v>
      </c>
      <c r="H299" s="8">
        <f t="shared" si="56"/>
        <v>692.7</v>
      </c>
      <c r="I299" s="8">
        <v>0</v>
      </c>
      <c r="J299" s="8">
        <v>0</v>
      </c>
      <c r="K299" s="8">
        <v>692.7</v>
      </c>
      <c r="L299" s="8">
        <v>0</v>
      </c>
      <c r="M299" s="8">
        <v>0</v>
      </c>
      <c r="N299" s="8">
        <v>0</v>
      </c>
      <c r="O299" s="20"/>
      <c r="P299" s="20"/>
      <c r="Q299" s="2"/>
    </row>
    <row r="300" spans="1:17" ht="49.5" x14ac:dyDescent="0.25">
      <c r="A300" s="20"/>
      <c r="B300" s="20"/>
      <c r="C300" s="20"/>
      <c r="D300" s="20"/>
      <c r="E300" s="20"/>
      <c r="F300" s="20"/>
      <c r="G300" s="7" t="s">
        <v>3</v>
      </c>
      <c r="H300" s="8">
        <f t="shared" si="56"/>
        <v>7</v>
      </c>
      <c r="I300" s="8">
        <v>0</v>
      </c>
      <c r="J300" s="8">
        <v>0</v>
      </c>
      <c r="K300" s="8">
        <v>7</v>
      </c>
      <c r="L300" s="8">
        <v>0</v>
      </c>
      <c r="M300" s="8">
        <v>0</v>
      </c>
      <c r="N300" s="8">
        <v>0</v>
      </c>
      <c r="O300" s="20"/>
      <c r="P300" s="20"/>
      <c r="Q300" s="2"/>
    </row>
    <row r="301" spans="1:17" ht="16.5" x14ac:dyDescent="0.25">
      <c r="A301" s="20"/>
      <c r="B301" s="20"/>
      <c r="C301" s="20"/>
      <c r="D301" s="20"/>
      <c r="E301" s="20"/>
      <c r="F301" s="20"/>
      <c r="G301" s="7" t="s">
        <v>4</v>
      </c>
      <c r="H301" s="8">
        <f t="shared" si="56"/>
        <v>0.4</v>
      </c>
      <c r="I301" s="8">
        <v>0</v>
      </c>
      <c r="J301" s="8">
        <v>0</v>
      </c>
      <c r="K301" s="8">
        <v>0.4</v>
      </c>
      <c r="L301" s="8">
        <v>0</v>
      </c>
      <c r="M301" s="8">
        <v>0</v>
      </c>
      <c r="N301" s="8">
        <v>0</v>
      </c>
      <c r="O301" s="20"/>
      <c r="P301" s="20"/>
      <c r="Q301" s="2"/>
    </row>
    <row r="302" spans="1:17" ht="33" x14ac:dyDescent="0.25">
      <c r="A302" s="20"/>
      <c r="B302" s="20"/>
      <c r="C302" s="20"/>
      <c r="D302" s="20"/>
      <c r="E302" s="20"/>
      <c r="F302" s="20"/>
      <c r="G302" s="7" t="s">
        <v>5</v>
      </c>
      <c r="H302" s="8">
        <f t="shared" si="56"/>
        <v>0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20"/>
      <c r="P302" s="20"/>
      <c r="Q302" s="2"/>
    </row>
    <row r="303" spans="1:17" ht="49.5" x14ac:dyDescent="0.25">
      <c r="A303" s="20" t="s">
        <v>251</v>
      </c>
      <c r="B303" s="20" t="s">
        <v>210</v>
      </c>
      <c r="C303" s="20" t="s">
        <v>32</v>
      </c>
      <c r="D303" s="20">
        <v>2028</v>
      </c>
      <c r="E303" s="20">
        <v>511</v>
      </c>
      <c r="F303" s="20" t="s">
        <v>233</v>
      </c>
      <c r="G303" s="7" t="s">
        <v>1</v>
      </c>
      <c r="H303" s="8">
        <f>SUM(H304:H307)</f>
        <v>30</v>
      </c>
      <c r="I303" s="8">
        <f t="shared" ref="I303:N303" si="64">SUM(I304:I307)</f>
        <v>0</v>
      </c>
      <c r="J303" s="8">
        <f t="shared" si="64"/>
        <v>0</v>
      </c>
      <c r="K303" s="8">
        <f t="shared" si="64"/>
        <v>0</v>
      </c>
      <c r="L303" s="8">
        <f t="shared" si="64"/>
        <v>30</v>
      </c>
      <c r="M303" s="8">
        <f t="shared" si="64"/>
        <v>0</v>
      </c>
      <c r="N303" s="8">
        <f t="shared" si="64"/>
        <v>0</v>
      </c>
      <c r="O303" s="20">
        <v>493</v>
      </c>
      <c r="P303" s="20" t="s">
        <v>186</v>
      </c>
      <c r="Q303" s="2"/>
    </row>
    <row r="304" spans="1:17" ht="33" x14ac:dyDescent="0.25">
      <c r="A304" s="20"/>
      <c r="B304" s="20"/>
      <c r="C304" s="20"/>
      <c r="D304" s="20"/>
      <c r="E304" s="20"/>
      <c r="F304" s="20"/>
      <c r="G304" s="7" t="s">
        <v>2</v>
      </c>
      <c r="H304" s="8">
        <f t="shared" si="56"/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20"/>
      <c r="P304" s="20"/>
      <c r="Q304" s="2"/>
    </row>
    <row r="305" spans="1:17" ht="49.5" x14ac:dyDescent="0.25">
      <c r="A305" s="20"/>
      <c r="B305" s="20"/>
      <c r="C305" s="20"/>
      <c r="D305" s="20"/>
      <c r="E305" s="20"/>
      <c r="F305" s="20"/>
      <c r="G305" s="7" t="s">
        <v>3</v>
      </c>
      <c r="H305" s="8">
        <f t="shared" si="56"/>
        <v>27.3</v>
      </c>
      <c r="I305" s="8">
        <v>0</v>
      </c>
      <c r="J305" s="8">
        <v>0</v>
      </c>
      <c r="K305" s="8">
        <v>0</v>
      </c>
      <c r="L305" s="8">
        <v>27.3</v>
      </c>
      <c r="M305" s="8">
        <v>0</v>
      </c>
      <c r="N305" s="8">
        <v>0</v>
      </c>
      <c r="O305" s="20"/>
      <c r="P305" s="20"/>
      <c r="Q305" s="2"/>
    </row>
    <row r="306" spans="1:17" ht="16.5" x14ac:dyDescent="0.25">
      <c r="A306" s="20"/>
      <c r="B306" s="20"/>
      <c r="C306" s="20"/>
      <c r="D306" s="20"/>
      <c r="E306" s="20"/>
      <c r="F306" s="20"/>
      <c r="G306" s="7" t="s">
        <v>4</v>
      </c>
      <c r="H306" s="8">
        <f t="shared" si="56"/>
        <v>2.7</v>
      </c>
      <c r="I306" s="8">
        <v>0</v>
      </c>
      <c r="J306" s="8">
        <v>0</v>
      </c>
      <c r="K306" s="8">
        <v>0</v>
      </c>
      <c r="L306" s="8">
        <v>2.7</v>
      </c>
      <c r="M306" s="8">
        <v>0</v>
      </c>
      <c r="N306" s="8">
        <v>0</v>
      </c>
      <c r="O306" s="20"/>
      <c r="P306" s="20"/>
      <c r="Q306" s="2"/>
    </row>
    <row r="307" spans="1:17" ht="33" x14ac:dyDescent="0.25">
      <c r="A307" s="20"/>
      <c r="B307" s="20"/>
      <c r="C307" s="20"/>
      <c r="D307" s="20"/>
      <c r="E307" s="20"/>
      <c r="F307" s="20"/>
      <c r="G307" s="7" t="s">
        <v>5</v>
      </c>
      <c r="H307" s="8">
        <f t="shared" si="56"/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20"/>
      <c r="P307" s="20"/>
      <c r="Q307" s="2"/>
    </row>
    <row r="308" spans="1:17" ht="49.5" x14ac:dyDescent="0.25">
      <c r="A308" s="20" t="s">
        <v>252</v>
      </c>
      <c r="B308" s="20" t="s">
        <v>210</v>
      </c>
      <c r="C308" s="20" t="s">
        <v>32</v>
      </c>
      <c r="D308" s="20">
        <v>2028</v>
      </c>
      <c r="E308" s="20">
        <v>444</v>
      </c>
      <c r="F308" s="20" t="s">
        <v>233</v>
      </c>
      <c r="G308" s="7" t="s">
        <v>1</v>
      </c>
      <c r="H308" s="8">
        <f>SUM(H309:H312)</f>
        <v>24.099999999999998</v>
      </c>
      <c r="I308" s="8">
        <f t="shared" ref="I308:N308" si="65">SUM(I309:I312)</f>
        <v>0</v>
      </c>
      <c r="J308" s="8">
        <f t="shared" si="65"/>
        <v>0</v>
      </c>
      <c r="K308" s="8">
        <f t="shared" si="65"/>
        <v>0</v>
      </c>
      <c r="L308" s="8">
        <f t="shared" si="65"/>
        <v>24.099999999999998</v>
      </c>
      <c r="M308" s="8">
        <f t="shared" si="65"/>
        <v>0</v>
      </c>
      <c r="N308" s="8">
        <f t="shared" si="65"/>
        <v>0</v>
      </c>
      <c r="O308" s="20">
        <v>396</v>
      </c>
      <c r="P308" s="20" t="s">
        <v>186</v>
      </c>
      <c r="Q308" s="2"/>
    </row>
    <row r="309" spans="1:17" ht="33" x14ac:dyDescent="0.25">
      <c r="A309" s="20"/>
      <c r="B309" s="20"/>
      <c r="C309" s="20"/>
      <c r="D309" s="20"/>
      <c r="E309" s="20"/>
      <c r="F309" s="20"/>
      <c r="G309" s="7" t="s">
        <v>2</v>
      </c>
      <c r="H309" s="8">
        <f t="shared" si="56"/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20"/>
      <c r="P309" s="20"/>
      <c r="Q309" s="2"/>
    </row>
    <row r="310" spans="1:17" ht="49.5" x14ac:dyDescent="0.25">
      <c r="A310" s="20"/>
      <c r="B310" s="20"/>
      <c r="C310" s="20"/>
      <c r="D310" s="20"/>
      <c r="E310" s="20"/>
      <c r="F310" s="20"/>
      <c r="G310" s="7" t="s">
        <v>3</v>
      </c>
      <c r="H310" s="8">
        <f t="shared" si="56"/>
        <v>21.9</v>
      </c>
      <c r="I310" s="8">
        <v>0</v>
      </c>
      <c r="J310" s="8">
        <v>0</v>
      </c>
      <c r="K310" s="8">
        <v>0</v>
      </c>
      <c r="L310" s="8">
        <v>21.9</v>
      </c>
      <c r="M310" s="8">
        <v>0</v>
      </c>
      <c r="N310" s="8">
        <v>0</v>
      </c>
      <c r="O310" s="20"/>
      <c r="P310" s="20"/>
      <c r="Q310" s="2"/>
    </row>
    <row r="311" spans="1:17" ht="16.5" x14ac:dyDescent="0.25">
      <c r="A311" s="20"/>
      <c r="B311" s="20"/>
      <c r="C311" s="20"/>
      <c r="D311" s="20"/>
      <c r="E311" s="20"/>
      <c r="F311" s="20"/>
      <c r="G311" s="7" t="s">
        <v>4</v>
      </c>
      <c r="H311" s="8">
        <f t="shared" si="56"/>
        <v>2.2000000000000002</v>
      </c>
      <c r="I311" s="8">
        <v>0</v>
      </c>
      <c r="J311" s="8">
        <v>0</v>
      </c>
      <c r="K311" s="8">
        <v>0</v>
      </c>
      <c r="L311" s="8">
        <v>2.2000000000000002</v>
      </c>
      <c r="M311" s="8">
        <v>0</v>
      </c>
      <c r="N311" s="8">
        <v>0</v>
      </c>
      <c r="O311" s="20"/>
      <c r="P311" s="20"/>
      <c r="Q311" s="2"/>
    </row>
    <row r="312" spans="1:17" ht="33" x14ac:dyDescent="0.25">
      <c r="A312" s="20"/>
      <c r="B312" s="20"/>
      <c r="C312" s="20"/>
      <c r="D312" s="20"/>
      <c r="E312" s="20"/>
      <c r="F312" s="20"/>
      <c r="G312" s="7" t="s">
        <v>5</v>
      </c>
      <c r="H312" s="8">
        <f t="shared" si="56"/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20"/>
      <c r="P312" s="20"/>
      <c r="Q312" s="2"/>
    </row>
    <row r="313" spans="1:17" ht="49.5" x14ac:dyDescent="0.25">
      <c r="A313" s="20" t="s">
        <v>253</v>
      </c>
      <c r="B313" s="20" t="s">
        <v>210</v>
      </c>
      <c r="C313" s="20" t="s">
        <v>32</v>
      </c>
      <c r="D313" s="20">
        <v>2028</v>
      </c>
      <c r="E313" s="20">
        <v>200</v>
      </c>
      <c r="F313" s="20" t="s">
        <v>235</v>
      </c>
      <c r="G313" s="7" t="s">
        <v>1</v>
      </c>
      <c r="H313" s="8">
        <f>SUM(H314:H317)</f>
        <v>337.09999999999997</v>
      </c>
      <c r="I313" s="8">
        <f t="shared" ref="I313:N313" si="66">SUM(I314:I317)</f>
        <v>0</v>
      </c>
      <c r="J313" s="8">
        <f t="shared" si="66"/>
        <v>0</v>
      </c>
      <c r="K313" s="8">
        <f t="shared" si="66"/>
        <v>0</v>
      </c>
      <c r="L313" s="8">
        <f t="shared" si="66"/>
        <v>337.09999999999997</v>
      </c>
      <c r="M313" s="8">
        <f t="shared" si="66"/>
        <v>0</v>
      </c>
      <c r="N313" s="8">
        <f t="shared" si="66"/>
        <v>0</v>
      </c>
      <c r="O313" s="20">
        <v>200</v>
      </c>
      <c r="P313" s="20" t="s">
        <v>186</v>
      </c>
      <c r="Q313" s="2"/>
    </row>
    <row r="314" spans="1:17" ht="33" x14ac:dyDescent="0.25">
      <c r="A314" s="20"/>
      <c r="B314" s="20"/>
      <c r="C314" s="20"/>
      <c r="D314" s="20"/>
      <c r="E314" s="20"/>
      <c r="F314" s="20"/>
      <c r="G314" s="7" t="s">
        <v>2</v>
      </c>
      <c r="H314" s="8">
        <f t="shared" si="56"/>
        <v>333.5</v>
      </c>
      <c r="I314" s="8">
        <v>0</v>
      </c>
      <c r="J314" s="8">
        <v>0</v>
      </c>
      <c r="K314" s="8">
        <v>0</v>
      </c>
      <c r="L314" s="8">
        <v>333.5</v>
      </c>
      <c r="M314" s="8">
        <v>0</v>
      </c>
      <c r="N314" s="8">
        <v>0</v>
      </c>
      <c r="O314" s="20"/>
      <c r="P314" s="20"/>
      <c r="Q314" s="2"/>
    </row>
    <row r="315" spans="1:17" ht="49.5" x14ac:dyDescent="0.25">
      <c r="A315" s="20"/>
      <c r="B315" s="20"/>
      <c r="C315" s="20"/>
      <c r="D315" s="20"/>
      <c r="E315" s="20"/>
      <c r="F315" s="20"/>
      <c r="G315" s="7" t="s">
        <v>3</v>
      </c>
      <c r="H315" s="8">
        <f t="shared" si="56"/>
        <v>3.4</v>
      </c>
      <c r="I315" s="8">
        <v>0</v>
      </c>
      <c r="J315" s="8">
        <v>0</v>
      </c>
      <c r="K315" s="8">
        <v>0</v>
      </c>
      <c r="L315" s="8">
        <v>3.4</v>
      </c>
      <c r="M315" s="8">
        <v>0</v>
      </c>
      <c r="N315" s="8">
        <v>0</v>
      </c>
      <c r="O315" s="20"/>
      <c r="P315" s="20"/>
      <c r="Q315" s="2"/>
    </row>
    <row r="316" spans="1:17" ht="16.5" x14ac:dyDescent="0.25">
      <c r="A316" s="20"/>
      <c r="B316" s="20"/>
      <c r="C316" s="20"/>
      <c r="D316" s="20"/>
      <c r="E316" s="20"/>
      <c r="F316" s="20"/>
      <c r="G316" s="7" t="s">
        <v>4</v>
      </c>
      <c r="H316" s="8">
        <f t="shared" si="56"/>
        <v>0.2</v>
      </c>
      <c r="I316" s="8">
        <v>0</v>
      </c>
      <c r="J316" s="8">
        <v>0</v>
      </c>
      <c r="K316" s="8">
        <v>0</v>
      </c>
      <c r="L316" s="8">
        <v>0.2</v>
      </c>
      <c r="M316" s="8">
        <v>0</v>
      </c>
      <c r="N316" s="8">
        <v>0</v>
      </c>
      <c r="O316" s="20"/>
      <c r="P316" s="20"/>
      <c r="Q316" s="2"/>
    </row>
    <row r="317" spans="1:17" ht="33" x14ac:dyDescent="0.25">
      <c r="A317" s="20"/>
      <c r="B317" s="20"/>
      <c r="C317" s="20"/>
      <c r="D317" s="20"/>
      <c r="E317" s="20"/>
      <c r="F317" s="20"/>
      <c r="G317" s="7" t="s">
        <v>5</v>
      </c>
      <c r="H317" s="8">
        <f t="shared" si="56"/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20"/>
      <c r="P317" s="20"/>
      <c r="Q317" s="2"/>
    </row>
    <row r="318" spans="1:17" ht="49.5" x14ac:dyDescent="0.25">
      <c r="A318" s="20" t="s">
        <v>254</v>
      </c>
      <c r="B318" s="20" t="s">
        <v>210</v>
      </c>
      <c r="C318" s="20" t="s">
        <v>32</v>
      </c>
      <c r="D318" s="20">
        <v>2030</v>
      </c>
      <c r="E318" s="20">
        <v>200</v>
      </c>
      <c r="F318" s="20" t="s">
        <v>235</v>
      </c>
      <c r="G318" s="7" t="s">
        <v>1</v>
      </c>
      <c r="H318" s="8">
        <f>SUM(H319:H322)</f>
        <v>200</v>
      </c>
      <c r="I318" s="8">
        <f t="shared" ref="I318:N318" si="67">SUM(I319:I322)</f>
        <v>0</v>
      </c>
      <c r="J318" s="8">
        <f t="shared" si="67"/>
        <v>0</v>
      </c>
      <c r="K318" s="8">
        <f t="shared" si="67"/>
        <v>0</v>
      </c>
      <c r="L318" s="8">
        <f t="shared" si="67"/>
        <v>0</v>
      </c>
      <c r="M318" s="8">
        <f t="shared" si="67"/>
        <v>0</v>
      </c>
      <c r="N318" s="8">
        <f t="shared" si="67"/>
        <v>200</v>
      </c>
      <c r="O318" s="20">
        <v>200</v>
      </c>
      <c r="P318" s="20" t="s">
        <v>186</v>
      </c>
      <c r="Q318" s="2"/>
    </row>
    <row r="319" spans="1:17" ht="33" x14ac:dyDescent="0.25">
      <c r="A319" s="20"/>
      <c r="B319" s="20"/>
      <c r="C319" s="20"/>
      <c r="D319" s="20"/>
      <c r="E319" s="20"/>
      <c r="F319" s="20"/>
      <c r="G319" s="7" t="s">
        <v>2</v>
      </c>
      <c r="H319" s="8">
        <f t="shared" si="56"/>
        <v>197.9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197.9</v>
      </c>
      <c r="O319" s="20"/>
      <c r="P319" s="20"/>
      <c r="Q319" s="2"/>
    </row>
    <row r="320" spans="1:17" ht="49.5" x14ac:dyDescent="0.25">
      <c r="A320" s="20"/>
      <c r="B320" s="20"/>
      <c r="C320" s="20"/>
      <c r="D320" s="20"/>
      <c r="E320" s="20"/>
      <c r="F320" s="20"/>
      <c r="G320" s="7" t="s">
        <v>3</v>
      </c>
      <c r="H320" s="8">
        <f t="shared" si="56"/>
        <v>2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2</v>
      </c>
      <c r="O320" s="20"/>
      <c r="P320" s="20"/>
      <c r="Q320" s="2"/>
    </row>
    <row r="321" spans="1:17" ht="16.5" x14ac:dyDescent="0.25">
      <c r="A321" s="20"/>
      <c r="B321" s="20"/>
      <c r="C321" s="20"/>
      <c r="D321" s="20"/>
      <c r="E321" s="20"/>
      <c r="F321" s="20"/>
      <c r="G321" s="7" t="s">
        <v>4</v>
      </c>
      <c r="H321" s="8">
        <f t="shared" si="56"/>
        <v>0.1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0.1</v>
      </c>
      <c r="O321" s="20"/>
      <c r="P321" s="20"/>
      <c r="Q321" s="2"/>
    </row>
    <row r="322" spans="1:17" ht="33" x14ac:dyDescent="0.25">
      <c r="A322" s="20"/>
      <c r="B322" s="20"/>
      <c r="C322" s="20"/>
      <c r="D322" s="20"/>
      <c r="E322" s="20"/>
      <c r="F322" s="20"/>
      <c r="G322" s="7" t="s">
        <v>5</v>
      </c>
      <c r="H322" s="8">
        <f t="shared" si="56"/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20"/>
      <c r="P322" s="20"/>
      <c r="Q322" s="2"/>
    </row>
    <row r="323" spans="1:17" ht="49.5" x14ac:dyDescent="0.25">
      <c r="A323" s="18" t="s">
        <v>25</v>
      </c>
      <c r="B323" s="18"/>
      <c r="C323" s="18"/>
      <c r="D323" s="18"/>
      <c r="E323" s="18"/>
      <c r="F323" s="18"/>
      <c r="G323" s="9" t="s">
        <v>1</v>
      </c>
      <c r="H323" s="10">
        <f>SUM(H324:H327)</f>
        <v>5329.7</v>
      </c>
      <c r="I323" s="10">
        <f t="shared" ref="I323:N323" si="68">SUM(I324:I327)</f>
        <v>41.5</v>
      </c>
      <c r="J323" s="10">
        <f t="shared" si="68"/>
        <v>90.5</v>
      </c>
      <c r="K323" s="10">
        <f t="shared" si="68"/>
        <v>1310.4000000000001</v>
      </c>
      <c r="L323" s="10">
        <f t="shared" si="68"/>
        <v>2743.5</v>
      </c>
      <c r="M323" s="10">
        <f t="shared" si="68"/>
        <v>939.8</v>
      </c>
      <c r="N323" s="10">
        <f t="shared" si="68"/>
        <v>204.00000000000003</v>
      </c>
      <c r="O323" s="19"/>
      <c r="P323" s="19"/>
      <c r="Q323" s="2"/>
    </row>
    <row r="324" spans="1:17" ht="33" x14ac:dyDescent="0.25">
      <c r="A324" s="18"/>
      <c r="B324" s="18"/>
      <c r="C324" s="18"/>
      <c r="D324" s="18"/>
      <c r="E324" s="18"/>
      <c r="F324" s="18"/>
      <c r="G324" s="9" t="s">
        <v>28</v>
      </c>
      <c r="H324" s="10">
        <f t="shared" si="56"/>
        <v>4286.7</v>
      </c>
      <c r="I324" s="10">
        <f t="shared" ref="I324:N324" si="69">I9+I14+I19+I24+I29+I34+I39+I44+I49+I54+I59+I64+I69+I74+I79+I84+I89+I94+I99+I104+I109+I114+I119+I124+I129+I134+I139+I144+I149+I154+I159+I164+I169+I174+I179+I184+I189+I194+I199+I204+I209+I214+I219+I224+I229+I234+I239+I244+I249+I254+I259+I264+I269+I274+I279+I284+I289+I294+I299+I304+I309+I314+I319</f>
        <v>0</v>
      </c>
      <c r="J324" s="10">
        <f t="shared" si="69"/>
        <v>84.5</v>
      </c>
      <c r="K324" s="10">
        <f t="shared" si="69"/>
        <v>1296.5999999999999</v>
      </c>
      <c r="L324" s="10">
        <f t="shared" si="69"/>
        <v>2222.1000000000004</v>
      </c>
      <c r="M324" s="10">
        <f t="shared" si="69"/>
        <v>485.59999999999997</v>
      </c>
      <c r="N324" s="10">
        <f t="shared" si="69"/>
        <v>197.9</v>
      </c>
      <c r="O324" s="19"/>
      <c r="P324" s="19"/>
      <c r="Q324" s="2"/>
    </row>
    <row r="325" spans="1:17" ht="66" x14ac:dyDescent="0.25">
      <c r="A325" s="18"/>
      <c r="B325" s="18"/>
      <c r="C325" s="18"/>
      <c r="D325" s="18"/>
      <c r="E325" s="18"/>
      <c r="F325" s="18"/>
      <c r="G325" s="9" t="s">
        <v>3</v>
      </c>
      <c r="H325" s="10">
        <f>SUM(I325:N325)</f>
        <v>973.2</v>
      </c>
      <c r="I325" s="10">
        <f t="shared" ref="I325:N325" si="70">I10+I15+I20+I25+I30+I35+I40+I45+I50+I55+I60+I65+I70+I75+I80+I85+I90+I95+I100+I105+I110+I115+I120+I125+I130+I135+I140+I145+I150+I155+I160+I165+I170+I175+I180+I185+I190+I195+I200+I205+I210+I215+I220+I225+I230+I235+I240+I245+I250+I255+I260+I265+I270+I275+I280+I285+I290+I295+I300+I305+I310+I315+I320</f>
        <v>39.1</v>
      </c>
      <c r="J325" s="10">
        <f t="shared" si="70"/>
        <v>4</v>
      </c>
      <c r="K325" s="10">
        <f t="shared" si="70"/>
        <v>12.9</v>
      </c>
      <c r="L325" s="10">
        <f t="shared" si="70"/>
        <v>480.2</v>
      </c>
      <c r="M325" s="10">
        <f t="shared" si="70"/>
        <v>431.20000000000005</v>
      </c>
      <c r="N325" s="10">
        <f t="shared" si="70"/>
        <v>5.8</v>
      </c>
      <c r="O325" s="19"/>
      <c r="P325" s="19"/>
      <c r="Q325" s="2"/>
    </row>
    <row r="326" spans="1:17" ht="16.5" x14ac:dyDescent="0.25">
      <c r="A326" s="18"/>
      <c r="B326" s="18"/>
      <c r="C326" s="18"/>
      <c r="D326" s="18"/>
      <c r="E326" s="18"/>
      <c r="F326" s="18"/>
      <c r="G326" s="9" t="s">
        <v>4</v>
      </c>
      <c r="H326" s="10">
        <f t="shared" si="56"/>
        <v>69.8</v>
      </c>
      <c r="I326" s="10">
        <f t="shared" ref="I326:N326" si="71">I11+I16+I21+I26+I31+I36+I41+I46+I51+I56+I61+I66+I71+I76+I81+I86+I91+I96+I101+I106+I111+I116+I121+I126+I131+I136+I141+I146+I151+I156+I161+I166+I171+I176+I181+I186+I191+I196+I201+I206+I211+I216+I221+I226+I231+I236+I241+I246+I251+I256+I261+I266+I271+I276+I281+I286+I291+I296+I301+I306+I311+I316+I321</f>
        <v>2.4</v>
      </c>
      <c r="J326" s="10">
        <f t="shared" si="71"/>
        <v>2</v>
      </c>
      <c r="K326" s="10">
        <f t="shared" si="71"/>
        <v>0.9</v>
      </c>
      <c r="L326" s="10">
        <f t="shared" si="71"/>
        <v>41.199999999999996</v>
      </c>
      <c r="M326" s="10">
        <f t="shared" si="71"/>
        <v>23.000000000000007</v>
      </c>
      <c r="N326" s="10">
        <f t="shared" si="71"/>
        <v>0.30000000000000004</v>
      </c>
      <c r="O326" s="19"/>
      <c r="P326" s="19"/>
      <c r="Q326" s="2"/>
    </row>
    <row r="327" spans="1:17" ht="33" x14ac:dyDescent="0.25">
      <c r="A327" s="18"/>
      <c r="B327" s="18"/>
      <c r="C327" s="18"/>
      <c r="D327" s="18"/>
      <c r="E327" s="18"/>
      <c r="F327" s="18"/>
      <c r="G327" s="9" t="s">
        <v>5</v>
      </c>
      <c r="H327" s="10">
        <f t="shared" si="56"/>
        <v>0</v>
      </c>
      <c r="I327" s="10">
        <f t="shared" ref="I327:N327" si="72">I12+I17+I22+I27+I32+I37+I42+I47+I52+I57+I62+I67+I72+I77+I82+I87+I92+I97+I102+I107+I112+I117+I122+I127+I132+I137+I142+I147+I152+I157+I162+I167+I172+I177+I182+I187+I192+I197+I202+I207+I212+I217+I222+I227+I232+I237+I242+I247+I252+I257+I262+I267+I272+I277+I282+I287+I292+I297+I302+I307+I312+I317+I322</f>
        <v>0</v>
      </c>
      <c r="J327" s="10">
        <f t="shared" si="72"/>
        <v>0</v>
      </c>
      <c r="K327" s="10">
        <f t="shared" si="72"/>
        <v>0</v>
      </c>
      <c r="L327" s="10">
        <f t="shared" si="72"/>
        <v>0</v>
      </c>
      <c r="M327" s="10">
        <f t="shared" si="72"/>
        <v>0</v>
      </c>
      <c r="N327" s="10">
        <f t="shared" si="72"/>
        <v>0</v>
      </c>
      <c r="O327" s="19"/>
      <c r="P327" s="19"/>
      <c r="Q327" s="2"/>
    </row>
  </sheetData>
  <mergeCells count="518">
    <mergeCell ref="A2:P2"/>
    <mergeCell ref="O318:O322"/>
    <mergeCell ref="P318:P322"/>
    <mergeCell ref="A323:F327"/>
    <mergeCell ref="O323:O327"/>
    <mergeCell ref="P323:P327"/>
    <mergeCell ref="A318:A322"/>
    <mergeCell ref="B318:B322"/>
    <mergeCell ref="C318:C322"/>
    <mergeCell ref="D318:D322"/>
    <mergeCell ref="E318:E322"/>
    <mergeCell ref="F318:F322"/>
    <mergeCell ref="O308:O312"/>
    <mergeCell ref="P308:P312"/>
    <mergeCell ref="A313:A317"/>
    <mergeCell ref="B313:B317"/>
    <mergeCell ref="C313:C317"/>
    <mergeCell ref="D313:D317"/>
    <mergeCell ref="E313:E317"/>
    <mergeCell ref="F313:F317"/>
    <mergeCell ref="O313:O317"/>
    <mergeCell ref="P313:P317"/>
    <mergeCell ref="A308:A312"/>
    <mergeCell ref="B308:B312"/>
    <mergeCell ref="C308:C312"/>
    <mergeCell ref="D308:D312"/>
    <mergeCell ref="E308:E312"/>
    <mergeCell ref="F308:F312"/>
    <mergeCell ref="O298:O302"/>
    <mergeCell ref="P298:P302"/>
    <mergeCell ref="A303:A307"/>
    <mergeCell ref="B303:B307"/>
    <mergeCell ref="C303:C307"/>
    <mergeCell ref="D303:D307"/>
    <mergeCell ref="E303:E307"/>
    <mergeCell ref="F303:F307"/>
    <mergeCell ref="O303:O307"/>
    <mergeCell ref="P303:P307"/>
    <mergeCell ref="A298:A302"/>
    <mergeCell ref="B298:B302"/>
    <mergeCell ref="C298:C302"/>
    <mergeCell ref="D298:D302"/>
    <mergeCell ref="E298:E302"/>
    <mergeCell ref="F298:F302"/>
    <mergeCell ref="O288:O292"/>
    <mergeCell ref="P288:P292"/>
    <mergeCell ref="A293:A297"/>
    <mergeCell ref="B293:B297"/>
    <mergeCell ref="C293:C297"/>
    <mergeCell ref="D293:D297"/>
    <mergeCell ref="E293:E297"/>
    <mergeCell ref="F293:F297"/>
    <mergeCell ref="O293:O297"/>
    <mergeCell ref="P293:P297"/>
    <mergeCell ref="A288:A292"/>
    <mergeCell ref="B288:B292"/>
    <mergeCell ref="C288:C292"/>
    <mergeCell ref="D288:D292"/>
    <mergeCell ref="E288:E292"/>
    <mergeCell ref="F288:F292"/>
    <mergeCell ref="O278:O282"/>
    <mergeCell ref="P278:P282"/>
    <mergeCell ref="A283:A287"/>
    <mergeCell ref="B283:B287"/>
    <mergeCell ref="C283:C287"/>
    <mergeCell ref="D283:D287"/>
    <mergeCell ref="E283:E287"/>
    <mergeCell ref="F283:F287"/>
    <mergeCell ref="O283:O287"/>
    <mergeCell ref="P283:P287"/>
    <mergeCell ref="A278:A282"/>
    <mergeCell ref="B278:B282"/>
    <mergeCell ref="C278:C282"/>
    <mergeCell ref="D278:D282"/>
    <mergeCell ref="E278:E282"/>
    <mergeCell ref="F278:F282"/>
    <mergeCell ref="P268:P272"/>
    <mergeCell ref="A273:A277"/>
    <mergeCell ref="B273:B277"/>
    <mergeCell ref="C273:C277"/>
    <mergeCell ref="D273:D277"/>
    <mergeCell ref="E273:E277"/>
    <mergeCell ref="F273:F277"/>
    <mergeCell ref="O273:O277"/>
    <mergeCell ref="P273:P277"/>
    <mergeCell ref="A268:A272"/>
    <mergeCell ref="B268:B272"/>
    <mergeCell ref="C268:C272"/>
    <mergeCell ref="D268:D272"/>
    <mergeCell ref="E268:E272"/>
    <mergeCell ref="F268:F272"/>
    <mergeCell ref="O268:O272"/>
    <mergeCell ref="O258:O262"/>
    <mergeCell ref="P258:P262"/>
    <mergeCell ref="A263:A267"/>
    <mergeCell ref="B263:B267"/>
    <mergeCell ref="C263:C267"/>
    <mergeCell ref="D263:D267"/>
    <mergeCell ref="E263:E267"/>
    <mergeCell ref="F263:F267"/>
    <mergeCell ref="O263:O267"/>
    <mergeCell ref="P263:P267"/>
    <mergeCell ref="A258:A262"/>
    <mergeCell ref="B258:B262"/>
    <mergeCell ref="C258:C262"/>
    <mergeCell ref="D258:D262"/>
    <mergeCell ref="E258:E262"/>
    <mergeCell ref="F258:F262"/>
    <mergeCell ref="A253:A257"/>
    <mergeCell ref="B253:B257"/>
    <mergeCell ref="C253:C257"/>
    <mergeCell ref="D253:D257"/>
    <mergeCell ref="E253:E257"/>
    <mergeCell ref="F253:F257"/>
    <mergeCell ref="O253:O257"/>
    <mergeCell ref="P253:P257"/>
    <mergeCell ref="A248:A252"/>
    <mergeCell ref="B248:B252"/>
    <mergeCell ref="C248:C252"/>
    <mergeCell ref="D248:D252"/>
    <mergeCell ref="E248:E252"/>
    <mergeCell ref="F248:F252"/>
    <mergeCell ref="O248:O252"/>
    <mergeCell ref="P248:P252"/>
    <mergeCell ref="O238:O242"/>
    <mergeCell ref="P238:P242"/>
    <mergeCell ref="A243:A247"/>
    <mergeCell ref="B243:B247"/>
    <mergeCell ref="C243:C247"/>
    <mergeCell ref="D243:D247"/>
    <mergeCell ref="E243:E247"/>
    <mergeCell ref="F243:F247"/>
    <mergeCell ref="O243:O247"/>
    <mergeCell ref="P243:P247"/>
    <mergeCell ref="A238:A242"/>
    <mergeCell ref="B238:B242"/>
    <mergeCell ref="C238:C242"/>
    <mergeCell ref="D238:D242"/>
    <mergeCell ref="E238:E242"/>
    <mergeCell ref="F238:F242"/>
    <mergeCell ref="A233:A237"/>
    <mergeCell ref="B233:B237"/>
    <mergeCell ref="C233:C237"/>
    <mergeCell ref="D233:D237"/>
    <mergeCell ref="E233:E237"/>
    <mergeCell ref="F233:F237"/>
    <mergeCell ref="O233:O237"/>
    <mergeCell ref="P233:P237"/>
    <mergeCell ref="A228:A232"/>
    <mergeCell ref="B228:B232"/>
    <mergeCell ref="C228:C232"/>
    <mergeCell ref="D228:D232"/>
    <mergeCell ref="E228:E232"/>
    <mergeCell ref="F228:F232"/>
    <mergeCell ref="O228:O232"/>
    <mergeCell ref="P228:P232"/>
    <mergeCell ref="O218:O222"/>
    <mergeCell ref="P218:P222"/>
    <mergeCell ref="A223:A227"/>
    <mergeCell ref="B223:B227"/>
    <mergeCell ref="C223:C227"/>
    <mergeCell ref="D223:D227"/>
    <mergeCell ref="E223:E227"/>
    <mergeCell ref="F223:F227"/>
    <mergeCell ref="O223:O227"/>
    <mergeCell ref="P223:P227"/>
    <mergeCell ref="A218:A222"/>
    <mergeCell ref="B218:B222"/>
    <mergeCell ref="C218:C222"/>
    <mergeCell ref="D218:D222"/>
    <mergeCell ref="E218:E222"/>
    <mergeCell ref="F218:F222"/>
    <mergeCell ref="A213:A217"/>
    <mergeCell ref="B213:B217"/>
    <mergeCell ref="C213:C217"/>
    <mergeCell ref="D213:D217"/>
    <mergeCell ref="E213:E217"/>
    <mergeCell ref="F213:F217"/>
    <mergeCell ref="O213:O217"/>
    <mergeCell ref="P213:P217"/>
    <mergeCell ref="A208:A212"/>
    <mergeCell ref="B208:B212"/>
    <mergeCell ref="C208:C212"/>
    <mergeCell ref="D208:D212"/>
    <mergeCell ref="E208:E212"/>
    <mergeCell ref="F208:F212"/>
    <mergeCell ref="O208:O212"/>
    <mergeCell ref="P208:P212"/>
    <mergeCell ref="O198:O202"/>
    <mergeCell ref="P198:P202"/>
    <mergeCell ref="A203:A207"/>
    <mergeCell ref="B203:B207"/>
    <mergeCell ref="C203:C207"/>
    <mergeCell ref="D203:D207"/>
    <mergeCell ref="E203:E207"/>
    <mergeCell ref="F203:F207"/>
    <mergeCell ref="O203:O207"/>
    <mergeCell ref="P203:P207"/>
    <mergeCell ref="A198:A202"/>
    <mergeCell ref="B198:B202"/>
    <mergeCell ref="C198:C202"/>
    <mergeCell ref="D198:D202"/>
    <mergeCell ref="E198:E202"/>
    <mergeCell ref="F198:F202"/>
    <mergeCell ref="A193:A197"/>
    <mergeCell ref="B193:B197"/>
    <mergeCell ref="C193:C197"/>
    <mergeCell ref="D193:D197"/>
    <mergeCell ref="E193:E197"/>
    <mergeCell ref="F193:F197"/>
    <mergeCell ref="O193:O197"/>
    <mergeCell ref="P193:P197"/>
    <mergeCell ref="A188:A192"/>
    <mergeCell ref="B188:B192"/>
    <mergeCell ref="C188:C192"/>
    <mergeCell ref="D188:D192"/>
    <mergeCell ref="E188:E192"/>
    <mergeCell ref="F188:F192"/>
    <mergeCell ref="O188:O192"/>
    <mergeCell ref="P188:P192"/>
    <mergeCell ref="O178:O182"/>
    <mergeCell ref="P178:P182"/>
    <mergeCell ref="A183:A187"/>
    <mergeCell ref="B183:B187"/>
    <mergeCell ref="C183:C187"/>
    <mergeCell ref="D183:D187"/>
    <mergeCell ref="E183:E187"/>
    <mergeCell ref="F183:F187"/>
    <mergeCell ref="O183:O187"/>
    <mergeCell ref="P183:P187"/>
    <mergeCell ref="A178:A182"/>
    <mergeCell ref="B178:B182"/>
    <mergeCell ref="C178:C182"/>
    <mergeCell ref="D178:D182"/>
    <mergeCell ref="E178:E182"/>
    <mergeCell ref="F178:F182"/>
    <mergeCell ref="A173:A177"/>
    <mergeCell ref="B173:B177"/>
    <mergeCell ref="C173:C177"/>
    <mergeCell ref="D173:D177"/>
    <mergeCell ref="E173:E177"/>
    <mergeCell ref="F173:F177"/>
    <mergeCell ref="O173:O177"/>
    <mergeCell ref="P173:P177"/>
    <mergeCell ref="A168:A172"/>
    <mergeCell ref="B168:B172"/>
    <mergeCell ref="C168:C172"/>
    <mergeCell ref="D168:D172"/>
    <mergeCell ref="E168:E172"/>
    <mergeCell ref="F168:F172"/>
    <mergeCell ref="O168:O172"/>
    <mergeCell ref="P168:P172"/>
    <mergeCell ref="O158:O162"/>
    <mergeCell ref="P158:P162"/>
    <mergeCell ref="A163:A167"/>
    <mergeCell ref="B163:B167"/>
    <mergeCell ref="C163:C167"/>
    <mergeCell ref="D163:D167"/>
    <mergeCell ref="E163:E167"/>
    <mergeCell ref="F163:F167"/>
    <mergeCell ref="O163:O167"/>
    <mergeCell ref="P163:P167"/>
    <mergeCell ref="A158:A162"/>
    <mergeCell ref="B158:B162"/>
    <mergeCell ref="C158:C162"/>
    <mergeCell ref="D158:D162"/>
    <mergeCell ref="E158:E162"/>
    <mergeCell ref="F158:F162"/>
    <mergeCell ref="A153:A157"/>
    <mergeCell ref="B153:B157"/>
    <mergeCell ref="C153:C157"/>
    <mergeCell ref="D153:D157"/>
    <mergeCell ref="E153:E157"/>
    <mergeCell ref="F153:F157"/>
    <mergeCell ref="O153:O157"/>
    <mergeCell ref="P153:P157"/>
    <mergeCell ref="A148:A152"/>
    <mergeCell ref="B148:B152"/>
    <mergeCell ref="C148:C152"/>
    <mergeCell ref="D148:D152"/>
    <mergeCell ref="E148:E152"/>
    <mergeCell ref="F148:F152"/>
    <mergeCell ref="A143:A147"/>
    <mergeCell ref="B143:B147"/>
    <mergeCell ref="C143:C147"/>
    <mergeCell ref="D143:D147"/>
    <mergeCell ref="E143:E147"/>
    <mergeCell ref="F143:F147"/>
    <mergeCell ref="O143:O147"/>
    <mergeCell ref="P143:P147"/>
    <mergeCell ref="O148:O152"/>
    <mergeCell ref="P148:P152"/>
    <mergeCell ref="A138:A142"/>
    <mergeCell ref="B138:B142"/>
    <mergeCell ref="C138:C142"/>
    <mergeCell ref="D138:D142"/>
    <mergeCell ref="E138:E142"/>
    <mergeCell ref="F138:F142"/>
    <mergeCell ref="O128:O132"/>
    <mergeCell ref="P128:P132"/>
    <mergeCell ref="A133:A137"/>
    <mergeCell ref="B133:B137"/>
    <mergeCell ref="C133:C137"/>
    <mergeCell ref="D133:D137"/>
    <mergeCell ref="E133:E137"/>
    <mergeCell ref="F133:F137"/>
    <mergeCell ref="O133:O137"/>
    <mergeCell ref="P133:P137"/>
    <mergeCell ref="A128:A132"/>
    <mergeCell ref="B128:B132"/>
    <mergeCell ref="C128:C132"/>
    <mergeCell ref="D128:D132"/>
    <mergeCell ref="E128:E132"/>
    <mergeCell ref="F128:F132"/>
    <mergeCell ref="O138:O142"/>
    <mergeCell ref="P138:P142"/>
    <mergeCell ref="A123:A127"/>
    <mergeCell ref="B123:B127"/>
    <mergeCell ref="C123:C127"/>
    <mergeCell ref="D123:D127"/>
    <mergeCell ref="E123:E127"/>
    <mergeCell ref="F123:F127"/>
    <mergeCell ref="O123:O127"/>
    <mergeCell ref="P123:P127"/>
    <mergeCell ref="A118:A122"/>
    <mergeCell ref="B118:B122"/>
    <mergeCell ref="C118:C122"/>
    <mergeCell ref="D118:D122"/>
    <mergeCell ref="E118:E122"/>
    <mergeCell ref="F118:F122"/>
    <mergeCell ref="O118:O122"/>
    <mergeCell ref="P118:P122"/>
    <mergeCell ref="O108:O112"/>
    <mergeCell ref="P108:P112"/>
    <mergeCell ref="A113:A117"/>
    <mergeCell ref="B113:B117"/>
    <mergeCell ref="C113:C117"/>
    <mergeCell ref="D113:D117"/>
    <mergeCell ref="E113:E117"/>
    <mergeCell ref="F113:F117"/>
    <mergeCell ref="O113:O117"/>
    <mergeCell ref="P113:P117"/>
    <mergeCell ref="A108:A112"/>
    <mergeCell ref="B108:B112"/>
    <mergeCell ref="C108:C112"/>
    <mergeCell ref="D108:D112"/>
    <mergeCell ref="E108:E112"/>
    <mergeCell ref="F108:F112"/>
    <mergeCell ref="A103:A107"/>
    <mergeCell ref="B103:B107"/>
    <mergeCell ref="C103:C107"/>
    <mergeCell ref="D103:D107"/>
    <mergeCell ref="E103:E107"/>
    <mergeCell ref="F103:F107"/>
    <mergeCell ref="O103:O107"/>
    <mergeCell ref="P103:P107"/>
    <mergeCell ref="A98:A102"/>
    <mergeCell ref="B98:B102"/>
    <mergeCell ref="C98:C102"/>
    <mergeCell ref="D98:D102"/>
    <mergeCell ref="E98:E102"/>
    <mergeCell ref="F98:F102"/>
    <mergeCell ref="O98:O102"/>
    <mergeCell ref="P98:P102"/>
    <mergeCell ref="O88:O92"/>
    <mergeCell ref="P88:P92"/>
    <mergeCell ref="A93:A97"/>
    <mergeCell ref="B93:B97"/>
    <mergeCell ref="C93:C97"/>
    <mergeCell ref="D93:D97"/>
    <mergeCell ref="E93:E97"/>
    <mergeCell ref="F93:F97"/>
    <mergeCell ref="O93:O97"/>
    <mergeCell ref="P93:P97"/>
    <mergeCell ref="A88:A92"/>
    <mergeCell ref="B88:B92"/>
    <mergeCell ref="C88:C92"/>
    <mergeCell ref="D88:D92"/>
    <mergeCell ref="E88:E92"/>
    <mergeCell ref="F88:F92"/>
    <mergeCell ref="A83:A87"/>
    <mergeCell ref="B83:B87"/>
    <mergeCell ref="C83:C87"/>
    <mergeCell ref="D83:D87"/>
    <mergeCell ref="E83:E87"/>
    <mergeCell ref="F83:F87"/>
    <mergeCell ref="O83:O87"/>
    <mergeCell ref="P83:P87"/>
    <mergeCell ref="A78:A82"/>
    <mergeCell ref="B78:B82"/>
    <mergeCell ref="C78:C82"/>
    <mergeCell ref="D78:D82"/>
    <mergeCell ref="E78:E82"/>
    <mergeCell ref="F78:F82"/>
    <mergeCell ref="O78:O82"/>
    <mergeCell ref="P78:P82"/>
    <mergeCell ref="O68:O72"/>
    <mergeCell ref="P68:P72"/>
    <mergeCell ref="A73:A77"/>
    <mergeCell ref="B73:B77"/>
    <mergeCell ref="C73:C77"/>
    <mergeCell ref="D73:D77"/>
    <mergeCell ref="E73:E77"/>
    <mergeCell ref="F73:F77"/>
    <mergeCell ref="O73:O77"/>
    <mergeCell ref="P73:P77"/>
    <mergeCell ref="A68:A72"/>
    <mergeCell ref="B68:B72"/>
    <mergeCell ref="C68:C72"/>
    <mergeCell ref="D68:D72"/>
    <mergeCell ref="E68:E72"/>
    <mergeCell ref="F68:F72"/>
    <mergeCell ref="A63:A67"/>
    <mergeCell ref="B63:B67"/>
    <mergeCell ref="C63:C67"/>
    <mergeCell ref="D63:D67"/>
    <mergeCell ref="E63:E67"/>
    <mergeCell ref="F63:F67"/>
    <mergeCell ref="O63:O67"/>
    <mergeCell ref="P63:P67"/>
    <mergeCell ref="A58:A62"/>
    <mergeCell ref="B58:B62"/>
    <mergeCell ref="C58:C62"/>
    <mergeCell ref="D58:D62"/>
    <mergeCell ref="E58:E62"/>
    <mergeCell ref="F58:F62"/>
    <mergeCell ref="O58:O62"/>
    <mergeCell ref="P58:P62"/>
    <mergeCell ref="O48:O52"/>
    <mergeCell ref="P48:P52"/>
    <mergeCell ref="A53:A57"/>
    <mergeCell ref="B53:B57"/>
    <mergeCell ref="C53:C57"/>
    <mergeCell ref="D53:D57"/>
    <mergeCell ref="E53:E57"/>
    <mergeCell ref="F53:F57"/>
    <mergeCell ref="O53:O57"/>
    <mergeCell ref="P53:P57"/>
    <mergeCell ref="A48:A52"/>
    <mergeCell ref="B48:B52"/>
    <mergeCell ref="C48:C52"/>
    <mergeCell ref="D48:D52"/>
    <mergeCell ref="E48:E52"/>
    <mergeCell ref="F48:F52"/>
    <mergeCell ref="A43:A47"/>
    <mergeCell ref="B43:B47"/>
    <mergeCell ref="C43:C47"/>
    <mergeCell ref="D43:D47"/>
    <mergeCell ref="E43:E47"/>
    <mergeCell ref="F43:F47"/>
    <mergeCell ref="O43:O47"/>
    <mergeCell ref="P43:P47"/>
    <mergeCell ref="A38:A42"/>
    <mergeCell ref="B38:B42"/>
    <mergeCell ref="C38:C42"/>
    <mergeCell ref="D38:D42"/>
    <mergeCell ref="E38:E42"/>
    <mergeCell ref="F38:F42"/>
    <mergeCell ref="O38:O42"/>
    <mergeCell ref="P38:P42"/>
    <mergeCell ref="O28:O32"/>
    <mergeCell ref="P28:P32"/>
    <mergeCell ref="A33:A37"/>
    <mergeCell ref="B33:B37"/>
    <mergeCell ref="C33:C37"/>
    <mergeCell ref="D33:D37"/>
    <mergeCell ref="E33:E37"/>
    <mergeCell ref="O33:O37"/>
    <mergeCell ref="P33:P37"/>
    <mergeCell ref="A28:A32"/>
    <mergeCell ref="B28:B32"/>
    <mergeCell ref="C28:C32"/>
    <mergeCell ref="D28:D32"/>
    <mergeCell ref="E28:E32"/>
    <mergeCell ref="F28:F32"/>
    <mergeCell ref="F33:F37"/>
    <mergeCell ref="A13:A17"/>
    <mergeCell ref="B13:B17"/>
    <mergeCell ref="C13:C17"/>
    <mergeCell ref="D13:D17"/>
    <mergeCell ref="E13:E17"/>
    <mergeCell ref="O13:O17"/>
    <mergeCell ref="P13:P17"/>
    <mergeCell ref="F23:F27"/>
    <mergeCell ref="F18:F22"/>
    <mergeCell ref="F13:F17"/>
    <mergeCell ref="P18:P22"/>
    <mergeCell ref="A23:A27"/>
    <mergeCell ref="B23:B27"/>
    <mergeCell ref="C23:C27"/>
    <mergeCell ref="D23:D27"/>
    <mergeCell ref="E23:E27"/>
    <mergeCell ref="O23:O27"/>
    <mergeCell ref="P23:P27"/>
    <mergeCell ref="A18:A22"/>
    <mergeCell ref="B18:B22"/>
    <mergeCell ref="C18:C22"/>
    <mergeCell ref="D18:D22"/>
    <mergeCell ref="E18:E22"/>
    <mergeCell ref="O18:O22"/>
    <mergeCell ref="A7:P7"/>
    <mergeCell ref="A8:A12"/>
    <mergeCell ref="B8:B12"/>
    <mergeCell ref="C8:C12"/>
    <mergeCell ref="D8:D12"/>
    <mergeCell ref="E8:E12"/>
    <mergeCell ref="O8:O12"/>
    <mergeCell ref="G4:N4"/>
    <mergeCell ref="O4:O5"/>
    <mergeCell ref="P4:P5"/>
    <mergeCell ref="A4:A5"/>
    <mergeCell ref="B4:B5"/>
    <mergeCell ref="C4:C5"/>
    <mergeCell ref="D4:D5"/>
    <mergeCell ref="E4:E5"/>
    <mergeCell ref="F4:F5"/>
    <mergeCell ref="P8:P12"/>
    <mergeCell ref="F8:F1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27"/>
  <sheetViews>
    <sheetView zoomScale="80" zoomScaleNormal="80" workbookViewId="0">
      <selection activeCell="A2" sqref="A2:P2"/>
    </sheetView>
  </sheetViews>
  <sheetFormatPr defaultRowHeight="15" x14ac:dyDescent="0.25"/>
  <cols>
    <col min="1" max="1" width="23.42578125" style="1" customWidth="1"/>
    <col min="2" max="2" width="14" style="1" customWidth="1"/>
    <col min="3" max="3" width="16.85546875" style="1" customWidth="1"/>
    <col min="4" max="4" width="9.85546875" style="1" customWidth="1"/>
    <col min="5" max="5" width="9.140625" style="1"/>
    <col min="6" max="6" width="20.42578125" style="1" customWidth="1"/>
    <col min="7" max="7" width="26.42578125" style="1" customWidth="1"/>
    <col min="8" max="14" width="12.140625" style="1" customWidth="1"/>
    <col min="15" max="15" width="13.42578125" style="1" customWidth="1"/>
    <col min="16" max="16" width="68.7109375" style="1" customWidth="1"/>
    <col min="17" max="16384" width="9.140625" style="1"/>
  </cols>
  <sheetData>
    <row r="2" spans="1:16" ht="27.75" x14ac:dyDescent="0.4">
      <c r="A2" s="38" t="s">
        <v>387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4" spans="1:16" ht="70.5" customHeight="1" x14ac:dyDescent="0.25">
      <c r="A4" s="20" t="s">
        <v>7</v>
      </c>
      <c r="B4" s="20" t="s">
        <v>8</v>
      </c>
      <c r="C4" s="20" t="s">
        <v>9</v>
      </c>
      <c r="D4" s="20" t="s">
        <v>10</v>
      </c>
      <c r="E4" s="20" t="s">
        <v>11</v>
      </c>
      <c r="F4" s="20" t="s">
        <v>12</v>
      </c>
      <c r="G4" s="20" t="s">
        <v>13</v>
      </c>
      <c r="H4" s="20"/>
      <c r="I4" s="20"/>
      <c r="J4" s="20"/>
      <c r="K4" s="20"/>
      <c r="L4" s="20"/>
      <c r="M4" s="20"/>
      <c r="N4" s="20"/>
      <c r="O4" s="20" t="s">
        <v>14</v>
      </c>
      <c r="P4" s="20" t="s">
        <v>15</v>
      </c>
    </row>
    <row r="5" spans="1:16" ht="49.5" x14ac:dyDescent="0.25">
      <c r="A5" s="20"/>
      <c r="B5" s="20"/>
      <c r="C5" s="20"/>
      <c r="D5" s="20"/>
      <c r="E5" s="20"/>
      <c r="F5" s="20"/>
      <c r="G5" s="7" t="s">
        <v>16</v>
      </c>
      <c r="H5" s="7" t="s">
        <v>17</v>
      </c>
      <c r="I5" s="7">
        <v>2025</v>
      </c>
      <c r="J5" s="7">
        <v>2026</v>
      </c>
      <c r="K5" s="7">
        <v>2027</v>
      </c>
      <c r="L5" s="7">
        <v>2028</v>
      </c>
      <c r="M5" s="7">
        <v>2029</v>
      </c>
      <c r="N5" s="7">
        <v>2030</v>
      </c>
      <c r="O5" s="20"/>
      <c r="P5" s="20"/>
    </row>
    <row r="6" spans="1:16" ht="16.5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</row>
    <row r="7" spans="1:16" ht="16.5" x14ac:dyDescent="0.25">
      <c r="A7" s="25" t="s">
        <v>32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16" ht="69" customHeight="1" x14ac:dyDescent="0.25">
      <c r="A8" s="20" t="s">
        <v>255</v>
      </c>
      <c r="B8" s="20" t="s">
        <v>256</v>
      </c>
      <c r="C8" s="20" t="s">
        <v>32</v>
      </c>
      <c r="D8" s="20">
        <v>2025</v>
      </c>
      <c r="E8" s="20" t="s">
        <v>257</v>
      </c>
      <c r="F8" s="20" t="s">
        <v>347</v>
      </c>
      <c r="G8" s="7" t="s">
        <v>1</v>
      </c>
      <c r="H8" s="8">
        <f>SUM(H9:H12)</f>
        <v>118.39999999999999</v>
      </c>
      <c r="I8" s="8">
        <f t="shared" ref="I8:N8" si="0">SUM(I9:I12)</f>
        <v>118.39999999999999</v>
      </c>
      <c r="J8" s="8">
        <f t="shared" si="0"/>
        <v>0</v>
      </c>
      <c r="K8" s="8">
        <f t="shared" si="0"/>
        <v>0</v>
      </c>
      <c r="L8" s="8">
        <f t="shared" si="0"/>
        <v>0</v>
      </c>
      <c r="M8" s="8">
        <f t="shared" si="0"/>
        <v>0</v>
      </c>
      <c r="N8" s="8">
        <f t="shared" si="0"/>
        <v>0</v>
      </c>
      <c r="O8" s="20">
        <v>912</v>
      </c>
      <c r="P8" s="20" t="s">
        <v>258</v>
      </c>
    </row>
    <row r="9" spans="1:16" ht="25.5" customHeight="1" x14ac:dyDescent="0.25">
      <c r="A9" s="20"/>
      <c r="B9" s="20"/>
      <c r="C9" s="20"/>
      <c r="D9" s="20"/>
      <c r="E9" s="20"/>
      <c r="F9" s="20"/>
      <c r="G9" s="7" t="s">
        <v>28</v>
      </c>
      <c r="H9" s="8">
        <f>SUM(I9:N9)</f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20"/>
      <c r="P9" s="20"/>
    </row>
    <row r="10" spans="1:16" ht="49.5" x14ac:dyDescent="0.25">
      <c r="A10" s="20"/>
      <c r="B10" s="20"/>
      <c r="C10" s="20"/>
      <c r="D10" s="20"/>
      <c r="E10" s="20"/>
      <c r="F10" s="20"/>
      <c r="G10" s="7" t="s">
        <v>3</v>
      </c>
      <c r="H10" s="8">
        <f t="shared" ref="H10:H63" si="1">SUM(I10:N10)</f>
        <v>78.099999999999994</v>
      </c>
      <c r="I10" s="8">
        <v>78.099999999999994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20"/>
      <c r="P10" s="20"/>
    </row>
    <row r="11" spans="1:16" ht="16.5" x14ac:dyDescent="0.25">
      <c r="A11" s="20"/>
      <c r="B11" s="20"/>
      <c r="C11" s="20"/>
      <c r="D11" s="20"/>
      <c r="E11" s="20"/>
      <c r="F11" s="20"/>
      <c r="G11" s="7" t="s">
        <v>4</v>
      </c>
      <c r="H11" s="8">
        <f t="shared" si="1"/>
        <v>40.299999999999997</v>
      </c>
      <c r="I11" s="8">
        <v>40.299999999999997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20"/>
      <c r="P11" s="20"/>
    </row>
    <row r="12" spans="1:16" ht="33" x14ac:dyDescent="0.25">
      <c r="A12" s="20"/>
      <c r="B12" s="20"/>
      <c r="C12" s="20"/>
      <c r="D12" s="20"/>
      <c r="E12" s="20"/>
      <c r="F12" s="20"/>
      <c r="G12" s="7" t="s">
        <v>5</v>
      </c>
      <c r="H12" s="8">
        <f t="shared" si="1"/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20"/>
      <c r="P12" s="20"/>
    </row>
    <row r="13" spans="1:16" ht="78" customHeight="1" x14ac:dyDescent="0.25">
      <c r="A13" s="20" t="s">
        <v>259</v>
      </c>
      <c r="B13" s="20" t="s">
        <v>260</v>
      </c>
      <c r="C13" s="20" t="s">
        <v>32</v>
      </c>
      <c r="D13" s="20" t="s">
        <v>261</v>
      </c>
      <c r="E13" s="20" t="s">
        <v>262</v>
      </c>
      <c r="F13" s="20" t="s">
        <v>263</v>
      </c>
      <c r="G13" s="7" t="s">
        <v>1</v>
      </c>
      <c r="H13" s="8">
        <f t="shared" si="1"/>
        <v>6.6</v>
      </c>
      <c r="I13" s="8">
        <v>0.6</v>
      </c>
      <c r="J13" s="8">
        <v>6</v>
      </c>
      <c r="K13" s="8">
        <v>0</v>
      </c>
      <c r="L13" s="8">
        <v>0</v>
      </c>
      <c r="M13" s="8">
        <v>0</v>
      </c>
      <c r="N13" s="8">
        <v>0</v>
      </c>
      <c r="O13" s="20">
        <v>1049</v>
      </c>
      <c r="P13" s="20" t="s">
        <v>346</v>
      </c>
    </row>
    <row r="14" spans="1:16" ht="16.5" x14ac:dyDescent="0.25">
      <c r="A14" s="20"/>
      <c r="B14" s="20"/>
      <c r="C14" s="20"/>
      <c r="D14" s="20"/>
      <c r="E14" s="20"/>
      <c r="F14" s="20"/>
      <c r="G14" s="7" t="s">
        <v>28</v>
      </c>
      <c r="H14" s="8">
        <f t="shared" si="1"/>
        <v>5.9</v>
      </c>
      <c r="I14" s="8">
        <v>0</v>
      </c>
      <c r="J14" s="8">
        <v>5.9</v>
      </c>
      <c r="K14" s="8">
        <v>0</v>
      </c>
      <c r="L14" s="8">
        <v>0</v>
      </c>
      <c r="M14" s="8">
        <v>0</v>
      </c>
      <c r="N14" s="8">
        <v>0</v>
      </c>
      <c r="O14" s="20"/>
      <c r="P14" s="20"/>
    </row>
    <row r="15" spans="1:16" ht="49.5" x14ac:dyDescent="0.25">
      <c r="A15" s="20"/>
      <c r="B15" s="20"/>
      <c r="C15" s="20"/>
      <c r="D15" s="20"/>
      <c r="E15" s="20"/>
      <c r="F15" s="20"/>
      <c r="G15" s="7" t="s">
        <v>3</v>
      </c>
      <c r="H15" s="8">
        <f t="shared" si="1"/>
        <v>0.1</v>
      </c>
      <c r="I15" s="8">
        <v>0</v>
      </c>
      <c r="J15" s="8">
        <v>0.1</v>
      </c>
      <c r="K15" s="8">
        <v>0</v>
      </c>
      <c r="L15" s="8">
        <v>0</v>
      </c>
      <c r="M15" s="8">
        <v>0</v>
      </c>
      <c r="N15" s="8">
        <v>0</v>
      </c>
      <c r="O15" s="20"/>
      <c r="P15" s="20"/>
    </row>
    <row r="16" spans="1:16" ht="16.5" x14ac:dyDescent="0.25">
      <c r="A16" s="20"/>
      <c r="B16" s="20"/>
      <c r="C16" s="20"/>
      <c r="D16" s="20"/>
      <c r="E16" s="20"/>
      <c r="F16" s="20"/>
      <c r="G16" s="7" t="s">
        <v>4</v>
      </c>
      <c r="H16" s="8">
        <f t="shared" si="1"/>
        <v>0.6</v>
      </c>
      <c r="I16" s="8">
        <v>0.6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20"/>
      <c r="P16" s="20"/>
    </row>
    <row r="17" spans="1:16" ht="33" x14ac:dyDescent="0.25">
      <c r="A17" s="20"/>
      <c r="B17" s="20"/>
      <c r="C17" s="20"/>
      <c r="D17" s="20"/>
      <c r="E17" s="20"/>
      <c r="F17" s="20"/>
      <c r="G17" s="7" t="s">
        <v>5</v>
      </c>
      <c r="H17" s="8">
        <f t="shared" si="1"/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20"/>
      <c r="P17" s="20"/>
    </row>
    <row r="18" spans="1:16" ht="36" customHeight="1" x14ac:dyDescent="0.25">
      <c r="A18" s="20" t="s">
        <v>264</v>
      </c>
      <c r="B18" s="20" t="s">
        <v>260</v>
      </c>
      <c r="C18" s="20" t="s">
        <v>32</v>
      </c>
      <c r="D18" s="20" t="s">
        <v>265</v>
      </c>
      <c r="E18" s="20" t="s">
        <v>266</v>
      </c>
      <c r="F18" s="20" t="s">
        <v>263</v>
      </c>
      <c r="G18" s="7" t="s">
        <v>1</v>
      </c>
      <c r="H18" s="8">
        <f t="shared" si="1"/>
        <v>13.6</v>
      </c>
      <c r="I18" s="8">
        <v>0</v>
      </c>
      <c r="J18" s="8">
        <v>1.6</v>
      </c>
      <c r="K18" s="8">
        <v>12</v>
      </c>
      <c r="L18" s="8">
        <v>0</v>
      </c>
      <c r="M18" s="8">
        <v>0</v>
      </c>
      <c r="N18" s="8">
        <v>0</v>
      </c>
      <c r="O18" s="20">
        <v>905</v>
      </c>
      <c r="P18" s="28"/>
    </row>
    <row r="19" spans="1:16" ht="16.5" x14ac:dyDescent="0.25">
      <c r="A19" s="20"/>
      <c r="B19" s="20"/>
      <c r="C19" s="20"/>
      <c r="D19" s="20"/>
      <c r="E19" s="20"/>
      <c r="F19" s="20"/>
      <c r="G19" s="7" t="s">
        <v>28</v>
      </c>
      <c r="H19" s="8">
        <f t="shared" si="1"/>
        <v>11.9</v>
      </c>
      <c r="I19" s="8">
        <v>0</v>
      </c>
      <c r="J19" s="8">
        <v>0</v>
      </c>
      <c r="K19" s="8">
        <v>11.9</v>
      </c>
      <c r="L19" s="8">
        <v>0</v>
      </c>
      <c r="M19" s="8">
        <v>0</v>
      </c>
      <c r="N19" s="8">
        <v>0</v>
      </c>
      <c r="O19" s="20"/>
      <c r="P19" s="28"/>
    </row>
    <row r="20" spans="1:16" ht="49.5" x14ac:dyDescent="0.25">
      <c r="A20" s="20"/>
      <c r="B20" s="20"/>
      <c r="C20" s="20"/>
      <c r="D20" s="20"/>
      <c r="E20" s="20"/>
      <c r="F20" s="20"/>
      <c r="G20" s="7" t="s">
        <v>3</v>
      </c>
      <c r="H20" s="8">
        <f t="shared" si="1"/>
        <v>0.1</v>
      </c>
      <c r="I20" s="8">
        <v>0</v>
      </c>
      <c r="J20" s="8">
        <v>0</v>
      </c>
      <c r="K20" s="8">
        <v>0.1</v>
      </c>
      <c r="L20" s="8">
        <v>0</v>
      </c>
      <c r="M20" s="8">
        <v>0</v>
      </c>
      <c r="N20" s="8">
        <v>0</v>
      </c>
      <c r="O20" s="20"/>
      <c r="P20" s="28"/>
    </row>
    <row r="21" spans="1:16" ht="16.5" x14ac:dyDescent="0.25">
      <c r="A21" s="20"/>
      <c r="B21" s="20"/>
      <c r="C21" s="20"/>
      <c r="D21" s="20"/>
      <c r="E21" s="20"/>
      <c r="F21" s="20"/>
      <c r="G21" s="7" t="s">
        <v>4</v>
      </c>
      <c r="H21" s="8">
        <f t="shared" si="1"/>
        <v>1.6</v>
      </c>
      <c r="I21" s="8">
        <v>0</v>
      </c>
      <c r="J21" s="8">
        <v>1.6</v>
      </c>
      <c r="K21" s="8">
        <v>0</v>
      </c>
      <c r="L21" s="8">
        <v>0</v>
      </c>
      <c r="M21" s="8">
        <v>0</v>
      </c>
      <c r="N21" s="8">
        <v>0</v>
      </c>
      <c r="O21" s="20"/>
      <c r="P21" s="28"/>
    </row>
    <row r="22" spans="1:16" ht="33" x14ac:dyDescent="0.25">
      <c r="A22" s="20"/>
      <c r="B22" s="20"/>
      <c r="C22" s="20"/>
      <c r="D22" s="20"/>
      <c r="E22" s="20"/>
      <c r="F22" s="20"/>
      <c r="G22" s="7" t="s">
        <v>5</v>
      </c>
      <c r="H22" s="8">
        <f t="shared" si="1"/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20"/>
      <c r="P22" s="28"/>
    </row>
    <row r="23" spans="1:16" ht="36" customHeight="1" x14ac:dyDescent="0.25">
      <c r="A23" s="20" t="s">
        <v>267</v>
      </c>
      <c r="B23" s="20" t="s">
        <v>260</v>
      </c>
      <c r="C23" s="20" t="s">
        <v>32</v>
      </c>
      <c r="D23" s="20" t="s">
        <v>268</v>
      </c>
      <c r="E23" s="19" t="s">
        <v>269</v>
      </c>
      <c r="F23" s="20" t="s">
        <v>263</v>
      </c>
      <c r="G23" s="7" t="s">
        <v>1</v>
      </c>
      <c r="H23" s="8">
        <f t="shared" si="1"/>
        <v>25.3</v>
      </c>
      <c r="I23" s="8">
        <v>0</v>
      </c>
      <c r="J23" s="8">
        <v>0</v>
      </c>
      <c r="K23" s="8">
        <v>2.2000000000000002</v>
      </c>
      <c r="L23" s="8">
        <v>23.1</v>
      </c>
      <c r="M23" s="8">
        <v>0</v>
      </c>
      <c r="N23" s="8">
        <v>0</v>
      </c>
      <c r="O23" s="20">
        <v>1073</v>
      </c>
      <c r="P23" s="20" t="s">
        <v>348</v>
      </c>
    </row>
    <row r="24" spans="1:16" ht="16.5" x14ac:dyDescent="0.25">
      <c r="A24" s="20"/>
      <c r="B24" s="20"/>
      <c r="C24" s="20"/>
      <c r="D24" s="20"/>
      <c r="E24" s="19"/>
      <c r="F24" s="20"/>
      <c r="G24" s="7" t="s">
        <v>28</v>
      </c>
      <c r="H24" s="8">
        <f t="shared" si="1"/>
        <v>17.8</v>
      </c>
      <c r="I24" s="8">
        <v>0</v>
      </c>
      <c r="J24" s="8">
        <v>0</v>
      </c>
      <c r="K24" s="8">
        <v>0</v>
      </c>
      <c r="L24" s="8">
        <v>17.8</v>
      </c>
      <c r="M24" s="8">
        <v>0</v>
      </c>
      <c r="N24" s="8">
        <v>0</v>
      </c>
      <c r="O24" s="20"/>
      <c r="P24" s="20"/>
    </row>
    <row r="25" spans="1:16" ht="49.5" x14ac:dyDescent="0.25">
      <c r="A25" s="20"/>
      <c r="B25" s="20"/>
      <c r="C25" s="20"/>
      <c r="D25" s="20"/>
      <c r="E25" s="19"/>
      <c r="F25" s="20"/>
      <c r="G25" s="7" t="s">
        <v>3</v>
      </c>
      <c r="H25" s="8">
        <f t="shared" si="1"/>
        <v>5</v>
      </c>
      <c r="I25" s="8">
        <v>0</v>
      </c>
      <c r="J25" s="8">
        <v>0</v>
      </c>
      <c r="K25" s="8">
        <v>0</v>
      </c>
      <c r="L25" s="8">
        <v>5</v>
      </c>
      <c r="M25" s="8">
        <v>0</v>
      </c>
      <c r="N25" s="8">
        <v>0</v>
      </c>
      <c r="O25" s="20"/>
      <c r="P25" s="20"/>
    </row>
    <row r="26" spans="1:16" ht="16.5" x14ac:dyDescent="0.25">
      <c r="A26" s="20"/>
      <c r="B26" s="20"/>
      <c r="C26" s="20"/>
      <c r="D26" s="20"/>
      <c r="E26" s="19"/>
      <c r="F26" s="20"/>
      <c r="G26" s="7" t="s">
        <v>4</v>
      </c>
      <c r="H26" s="8">
        <f t="shared" si="1"/>
        <v>2.5</v>
      </c>
      <c r="I26" s="8">
        <v>0</v>
      </c>
      <c r="J26" s="8">
        <v>0</v>
      </c>
      <c r="K26" s="8">
        <v>2.2000000000000002</v>
      </c>
      <c r="L26" s="8">
        <v>0.3</v>
      </c>
      <c r="M26" s="8">
        <v>0</v>
      </c>
      <c r="N26" s="8">
        <v>0</v>
      </c>
      <c r="O26" s="20"/>
      <c r="P26" s="20"/>
    </row>
    <row r="27" spans="1:16" ht="33" x14ac:dyDescent="0.25">
      <c r="A27" s="20"/>
      <c r="B27" s="20"/>
      <c r="C27" s="20"/>
      <c r="D27" s="20"/>
      <c r="E27" s="19"/>
      <c r="F27" s="20"/>
      <c r="G27" s="7" t="s">
        <v>5</v>
      </c>
      <c r="H27" s="8">
        <f t="shared" si="1"/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20"/>
      <c r="P27" s="20"/>
    </row>
    <row r="28" spans="1:16" ht="36" customHeight="1" x14ac:dyDescent="0.25">
      <c r="A28" s="20" t="s">
        <v>270</v>
      </c>
      <c r="B28" s="20" t="s">
        <v>260</v>
      </c>
      <c r="C28" s="20" t="s">
        <v>32</v>
      </c>
      <c r="D28" s="20" t="s">
        <v>271</v>
      </c>
      <c r="E28" s="19" t="s">
        <v>262</v>
      </c>
      <c r="F28" s="20" t="s">
        <v>263</v>
      </c>
      <c r="G28" s="7" t="s">
        <v>1</v>
      </c>
      <c r="H28" s="8">
        <f t="shared" si="1"/>
        <v>27.3</v>
      </c>
      <c r="I28" s="8">
        <v>0</v>
      </c>
      <c r="J28" s="8">
        <v>0</v>
      </c>
      <c r="K28" s="8">
        <v>0</v>
      </c>
      <c r="L28" s="8">
        <v>2.2000000000000002</v>
      </c>
      <c r="M28" s="8">
        <v>25.1</v>
      </c>
      <c r="N28" s="8">
        <v>0</v>
      </c>
      <c r="O28" s="20">
        <v>1144</v>
      </c>
      <c r="P28" s="20"/>
    </row>
    <row r="29" spans="1:16" ht="16.5" x14ac:dyDescent="0.25">
      <c r="A29" s="20"/>
      <c r="B29" s="20"/>
      <c r="C29" s="20"/>
      <c r="D29" s="20"/>
      <c r="E29" s="19"/>
      <c r="F29" s="20"/>
      <c r="G29" s="7" t="s">
        <v>28</v>
      </c>
      <c r="H29" s="8">
        <f t="shared" si="1"/>
        <v>19.8</v>
      </c>
      <c r="I29" s="8">
        <v>0</v>
      </c>
      <c r="J29" s="8">
        <v>0</v>
      </c>
      <c r="K29" s="8">
        <v>0</v>
      </c>
      <c r="L29" s="8">
        <v>0</v>
      </c>
      <c r="M29" s="8">
        <v>19.8</v>
      </c>
      <c r="N29" s="8">
        <v>0</v>
      </c>
      <c r="O29" s="20"/>
      <c r="P29" s="20"/>
    </row>
    <row r="30" spans="1:16" ht="49.5" x14ac:dyDescent="0.25">
      <c r="A30" s="20"/>
      <c r="B30" s="20"/>
      <c r="C30" s="20"/>
      <c r="D30" s="20"/>
      <c r="E30" s="19"/>
      <c r="F30" s="20"/>
      <c r="G30" s="7" t="s">
        <v>3</v>
      </c>
      <c r="H30" s="8">
        <f t="shared" si="1"/>
        <v>5</v>
      </c>
      <c r="I30" s="8">
        <v>0</v>
      </c>
      <c r="J30" s="8">
        <v>0</v>
      </c>
      <c r="K30" s="8">
        <v>0</v>
      </c>
      <c r="L30" s="8">
        <v>0</v>
      </c>
      <c r="M30" s="8">
        <v>5</v>
      </c>
      <c r="N30" s="8">
        <v>0</v>
      </c>
      <c r="O30" s="20"/>
      <c r="P30" s="20"/>
    </row>
    <row r="31" spans="1:16" ht="16.5" x14ac:dyDescent="0.25">
      <c r="A31" s="20"/>
      <c r="B31" s="20"/>
      <c r="C31" s="20"/>
      <c r="D31" s="20"/>
      <c r="E31" s="19"/>
      <c r="F31" s="20"/>
      <c r="G31" s="7" t="s">
        <v>4</v>
      </c>
      <c r="H31" s="8">
        <f t="shared" si="1"/>
        <v>2.5</v>
      </c>
      <c r="I31" s="8">
        <v>0</v>
      </c>
      <c r="J31" s="8">
        <v>0</v>
      </c>
      <c r="K31" s="8">
        <v>0</v>
      </c>
      <c r="L31" s="8">
        <v>2.2000000000000002</v>
      </c>
      <c r="M31" s="8">
        <v>0.3</v>
      </c>
      <c r="N31" s="8">
        <v>0</v>
      </c>
      <c r="O31" s="20"/>
      <c r="P31" s="20"/>
    </row>
    <row r="32" spans="1:16" ht="33" x14ac:dyDescent="0.25">
      <c r="A32" s="20"/>
      <c r="B32" s="20"/>
      <c r="C32" s="20"/>
      <c r="D32" s="20"/>
      <c r="E32" s="19"/>
      <c r="F32" s="20"/>
      <c r="G32" s="7" t="s">
        <v>5</v>
      </c>
      <c r="H32" s="8">
        <f t="shared" si="1"/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20"/>
      <c r="P32" s="20"/>
    </row>
    <row r="33" spans="1:16" ht="36" customHeight="1" x14ac:dyDescent="0.25">
      <c r="A33" s="20" t="s">
        <v>272</v>
      </c>
      <c r="B33" s="20" t="s">
        <v>260</v>
      </c>
      <c r="C33" s="20" t="s">
        <v>32</v>
      </c>
      <c r="D33" s="20" t="s">
        <v>273</v>
      </c>
      <c r="E33" s="19" t="s">
        <v>274</v>
      </c>
      <c r="F33" s="20" t="s">
        <v>263</v>
      </c>
      <c r="G33" s="7" t="s">
        <v>1</v>
      </c>
      <c r="H33" s="8">
        <f t="shared" si="1"/>
        <v>13.6</v>
      </c>
      <c r="I33" s="8">
        <v>0.6</v>
      </c>
      <c r="J33" s="8">
        <v>5</v>
      </c>
      <c r="K33" s="8">
        <v>8</v>
      </c>
      <c r="L33" s="8">
        <v>0</v>
      </c>
      <c r="M33" s="8">
        <v>0</v>
      </c>
      <c r="N33" s="8">
        <v>0</v>
      </c>
      <c r="O33" s="20">
        <v>1073</v>
      </c>
      <c r="P33" s="20" t="s">
        <v>275</v>
      </c>
    </row>
    <row r="34" spans="1:16" ht="16.5" x14ac:dyDescent="0.25">
      <c r="A34" s="20"/>
      <c r="B34" s="20"/>
      <c r="C34" s="20"/>
      <c r="D34" s="20"/>
      <c r="E34" s="19"/>
      <c r="F34" s="20"/>
      <c r="G34" s="7" t="s">
        <v>28</v>
      </c>
      <c r="H34" s="8">
        <f t="shared" si="1"/>
        <v>12.8</v>
      </c>
      <c r="I34" s="8">
        <v>0</v>
      </c>
      <c r="J34" s="8">
        <v>5</v>
      </c>
      <c r="K34" s="8">
        <v>7.8</v>
      </c>
      <c r="L34" s="8">
        <v>0</v>
      </c>
      <c r="M34" s="8">
        <v>0</v>
      </c>
      <c r="N34" s="8">
        <v>0</v>
      </c>
      <c r="O34" s="20"/>
      <c r="P34" s="20"/>
    </row>
    <row r="35" spans="1:16" ht="49.5" x14ac:dyDescent="0.25">
      <c r="A35" s="20"/>
      <c r="B35" s="20"/>
      <c r="C35" s="20"/>
      <c r="D35" s="20"/>
      <c r="E35" s="19"/>
      <c r="F35" s="20"/>
      <c r="G35" s="7" t="s">
        <v>3</v>
      </c>
      <c r="H35" s="8">
        <f t="shared" si="1"/>
        <v>0.1</v>
      </c>
      <c r="I35" s="8">
        <v>0</v>
      </c>
      <c r="J35" s="8">
        <v>0</v>
      </c>
      <c r="K35" s="8">
        <v>0.1</v>
      </c>
      <c r="L35" s="8">
        <v>0</v>
      </c>
      <c r="M35" s="8">
        <v>0</v>
      </c>
      <c r="N35" s="8">
        <v>0</v>
      </c>
      <c r="O35" s="20"/>
      <c r="P35" s="20"/>
    </row>
    <row r="36" spans="1:16" ht="16.5" x14ac:dyDescent="0.25">
      <c r="A36" s="20"/>
      <c r="B36" s="20"/>
      <c r="C36" s="20"/>
      <c r="D36" s="20"/>
      <c r="E36" s="19"/>
      <c r="F36" s="20"/>
      <c r="G36" s="7" t="s">
        <v>4</v>
      </c>
      <c r="H36" s="8">
        <f t="shared" si="1"/>
        <v>0.7</v>
      </c>
      <c r="I36" s="8">
        <v>0.6</v>
      </c>
      <c r="J36" s="8">
        <v>0</v>
      </c>
      <c r="K36" s="8">
        <v>0.1</v>
      </c>
      <c r="L36" s="8">
        <v>0</v>
      </c>
      <c r="M36" s="8">
        <v>0</v>
      </c>
      <c r="N36" s="8">
        <v>0</v>
      </c>
      <c r="O36" s="20"/>
      <c r="P36" s="20"/>
    </row>
    <row r="37" spans="1:16" ht="33" x14ac:dyDescent="0.25">
      <c r="A37" s="20"/>
      <c r="B37" s="20"/>
      <c r="C37" s="20"/>
      <c r="D37" s="20"/>
      <c r="E37" s="19"/>
      <c r="F37" s="20"/>
      <c r="G37" s="7" t="s">
        <v>5</v>
      </c>
      <c r="H37" s="8">
        <f t="shared" si="1"/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20"/>
      <c r="P37" s="20"/>
    </row>
    <row r="38" spans="1:16" ht="36" customHeight="1" x14ac:dyDescent="0.25">
      <c r="A38" s="20" t="s">
        <v>276</v>
      </c>
      <c r="B38" s="20" t="s">
        <v>277</v>
      </c>
      <c r="C38" s="20" t="s">
        <v>32</v>
      </c>
      <c r="D38" s="20" t="s">
        <v>21</v>
      </c>
      <c r="E38" s="20" t="s">
        <v>278</v>
      </c>
      <c r="F38" s="20" t="s">
        <v>279</v>
      </c>
      <c r="G38" s="7" t="s">
        <v>1</v>
      </c>
      <c r="H38" s="8">
        <f t="shared" si="1"/>
        <v>6.6</v>
      </c>
      <c r="I38" s="8">
        <v>0</v>
      </c>
      <c r="J38" s="8">
        <v>0</v>
      </c>
      <c r="K38" s="8">
        <v>0</v>
      </c>
      <c r="L38" s="8">
        <v>0</v>
      </c>
      <c r="M38" s="8">
        <v>1.6</v>
      </c>
      <c r="N38" s="8">
        <v>5</v>
      </c>
      <c r="O38" s="24">
        <v>5000</v>
      </c>
      <c r="P38" s="20" t="s">
        <v>280</v>
      </c>
    </row>
    <row r="39" spans="1:16" ht="16.5" x14ac:dyDescent="0.25">
      <c r="A39" s="20"/>
      <c r="B39" s="20"/>
      <c r="C39" s="20"/>
      <c r="D39" s="20"/>
      <c r="E39" s="20"/>
      <c r="F39" s="20"/>
      <c r="G39" s="7" t="s">
        <v>2</v>
      </c>
      <c r="H39" s="8">
        <f t="shared" si="1"/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24"/>
      <c r="P39" s="20"/>
    </row>
    <row r="40" spans="1:16" ht="49.5" x14ac:dyDescent="0.25">
      <c r="A40" s="20"/>
      <c r="B40" s="20"/>
      <c r="C40" s="20"/>
      <c r="D40" s="20"/>
      <c r="E40" s="20"/>
      <c r="F40" s="20"/>
      <c r="G40" s="7" t="s">
        <v>3</v>
      </c>
      <c r="H40" s="8">
        <f t="shared" si="1"/>
        <v>6.1</v>
      </c>
      <c r="I40" s="8">
        <v>0</v>
      </c>
      <c r="J40" s="8">
        <v>0</v>
      </c>
      <c r="K40" s="8">
        <v>0</v>
      </c>
      <c r="L40" s="8">
        <v>0</v>
      </c>
      <c r="M40" s="8">
        <v>1.5</v>
      </c>
      <c r="N40" s="8">
        <v>4.5999999999999996</v>
      </c>
      <c r="O40" s="24"/>
      <c r="P40" s="20"/>
    </row>
    <row r="41" spans="1:16" ht="16.5" x14ac:dyDescent="0.25">
      <c r="A41" s="20"/>
      <c r="B41" s="20"/>
      <c r="C41" s="20"/>
      <c r="D41" s="20"/>
      <c r="E41" s="20"/>
      <c r="F41" s="20"/>
      <c r="G41" s="7" t="s">
        <v>4</v>
      </c>
      <c r="H41" s="8">
        <f t="shared" si="1"/>
        <v>0.6</v>
      </c>
      <c r="I41" s="8">
        <v>0</v>
      </c>
      <c r="J41" s="8">
        <v>0</v>
      </c>
      <c r="K41" s="8">
        <v>0</v>
      </c>
      <c r="L41" s="8">
        <v>0</v>
      </c>
      <c r="M41" s="8">
        <v>0.1</v>
      </c>
      <c r="N41" s="8">
        <v>0.5</v>
      </c>
      <c r="O41" s="24"/>
      <c r="P41" s="20"/>
    </row>
    <row r="42" spans="1:16" ht="33" x14ac:dyDescent="0.25">
      <c r="A42" s="20"/>
      <c r="B42" s="20"/>
      <c r="C42" s="20"/>
      <c r="D42" s="20"/>
      <c r="E42" s="20"/>
      <c r="F42" s="20"/>
      <c r="G42" s="7" t="s">
        <v>5</v>
      </c>
      <c r="H42" s="8">
        <f t="shared" si="1"/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24"/>
      <c r="P42" s="20"/>
    </row>
    <row r="43" spans="1:16" ht="36" customHeight="1" x14ac:dyDescent="0.25">
      <c r="A43" s="20" t="s">
        <v>281</v>
      </c>
      <c r="B43" s="20" t="s">
        <v>282</v>
      </c>
      <c r="C43" s="20" t="s">
        <v>32</v>
      </c>
      <c r="D43" s="20">
        <v>2025</v>
      </c>
      <c r="E43" s="20"/>
      <c r="F43" s="20" t="s">
        <v>151</v>
      </c>
      <c r="G43" s="7" t="s">
        <v>1</v>
      </c>
      <c r="H43" s="8">
        <f t="shared" si="1"/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24">
        <v>5000</v>
      </c>
      <c r="P43" s="20" t="s">
        <v>280</v>
      </c>
    </row>
    <row r="44" spans="1:16" ht="16.5" x14ac:dyDescent="0.25">
      <c r="A44" s="20"/>
      <c r="B44" s="20"/>
      <c r="C44" s="20"/>
      <c r="D44" s="20"/>
      <c r="E44" s="20"/>
      <c r="F44" s="20"/>
      <c r="G44" s="7" t="s">
        <v>2</v>
      </c>
      <c r="H44" s="8">
        <f t="shared" si="1"/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24"/>
      <c r="P44" s="20"/>
    </row>
    <row r="45" spans="1:16" ht="49.5" x14ac:dyDescent="0.25">
      <c r="A45" s="20"/>
      <c r="B45" s="20"/>
      <c r="C45" s="20"/>
      <c r="D45" s="20"/>
      <c r="E45" s="20"/>
      <c r="F45" s="20"/>
      <c r="G45" s="7" t="s">
        <v>3</v>
      </c>
      <c r="H45" s="8">
        <f t="shared" si="1"/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24"/>
      <c r="P45" s="20"/>
    </row>
    <row r="46" spans="1:16" ht="16.5" x14ac:dyDescent="0.25">
      <c r="A46" s="20"/>
      <c r="B46" s="20"/>
      <c r="C46" s="20"/>
      <c r="D46" s="20"/>
      <c r="E46" s="20"/>
      <c r="F46" s="20"/>
      <c r="G46" s="7" t="s">
        <v>4</v>
      </c>
      <c r="H46" s="8">
        <f t="shared" si="1"/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24"/>
      <c r="P46" s="20"/>
    </row>
    <row r="47" spans="1:16" ht="33" x14ac:dyDescent="0.25">
      <c r="A47" s="20"/>
      <c r="B47" s="20"/>
      <c r="C47" s="20"/>
      <c r="D47" s="20"/>
      <c r="E47" s="20"/>
      <c r="F47" s="20"/>
      <c r="G47" s="7" t="s">
        <v>5</v>
      </c>
      <c r="H47" s="8">
        <f t="shared" si="1"/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24"/>
      <c r="P47" s="20"/>
    </row>
    <row r="48" spans="1:16" ht="36" customHeight="1" x14ac:dyDescent="0.25">
      <c r="A48" s="20" t="s">
        <v>283</v>
      </c>
      <c r="B48" s="20" t="s">
        <v>65</v>
      </c>
      <c r="C48" s="20" t="s">
        <v>32</v>
      </c>
      <c r="D48" s="20">
        <v>2027</v>
      </c>
      <c r="E48" s="20" t="s">
        <v>284</v>
      </c>
      <c r="F48" s="20" t="s">
        <v>151</v>
      </c>
      <c r="G48" s="7" t="s">
        <v>1</v>
      </c>
      <c r="H48" s="8">
        <f t="shared" si="1"/>
        <v>15</v>
      </c>
      <c r="I48" s="8">
        <v>0</v>
      </c>
      <c r="J48" s="8">
        <v>0</v>
      </c>
      <c r="K48" s="8">
        <v>15</v>
      </c>
      <c r="L48" s="8">
        <v>0</v>
      </c>
      <c r="M48" s="8">
        <v>0</v>
      </c>
      <c r="N48" s="8">
        <v>0</v>
      </c>
      <c r="O48" s="24">
        <v>30000</v>
      </c>
      <c r="P48" s="20" t="s">
        <v>48</v>
      </c>
    </row>
    <row r="49" spans="1:16" ht="16.5" x14ac:dyDescent="0.25">
      <c r="A49" s="20"/>
      <c r="B49" s="20"/>
      <c r="C49" s="20"/>
      <c r="D49" s="20"/>
      <c r="E49" s="20"/>
      <c r="F49" s="20"/>
      <c r="G49" s="7" t="s">
        <v>2</v>
      </c>
      <c r="H49" s="8">
        <f t="shared" si="1"/>
        <v>14.8</v>
      </c>
      <c r="I49" s="8">
        <v>0</v>
      </c>
      <c r="J49" s="8">
        <v>0</v>
      </c>
      <c r="K49" s="8">
        <v>14.8</v>
      </c>
      <c r="L49" s="8">
        <v>0</v>
      </c>
      <c r="M49" s="8">
        <v>0</v>
      </c>
      <c r="N49" s="8">
        <v>0</v>
      </c>
      <c r="O49" s="24"/>
      <c r="P49" s="20"/>
    </row>
    <row r="50" spans="1:16" ht="49.5" x14ac:dyDescent="0.25">
      <c r="A50" s="20"/>
      <c r="B50" s="20"/>
      <c r="C50" s="20"/>
      <c r="D50" s="20"/>
      <c r="E50" s="20"/>
      <c r="F50" s="20"/>
      <c r="G50" s="7" t="s">
        <v>3</v>
      </c>
      <c r="H50" s="8">
        <f t="shared" si="1"/>
        <v>0.2</v>
      </c>
      <c r="I50" s="8">
        <v>0</v>
      </c>
      <c r="J50" s="8">
        <v>0</v>
      </c>
      <c r="K50" s="8">
        <v>0.2</v>
      </c>
      <c r="L50" s="8">
        <v>0</v>
      </c>
      <c r="M50" s="8">
        <v>0</v>
      </c>
      <c r="N50" s="8">
        <v>0</v>
      </c>
      <c r="O50" s="24"/>
      <c r="P50" s="20"/>
    </row>
    <row r="51" spans="1:16" ht="16.5" x14ac:dyDescent="0.25">
      <c r="A51" s="20"/>
      <c r="B51" s="20"/>
      <c r="C51" s="20"/>
      <c r="D51" s="20"/>
      <c r="E51" s="20"/>
      <c r="F51" s="20"/>
      <c r="G51" s="7" t="s">
        <v>4</v>
      </c>
      <c r="H51" s="8">
        <f t="shared" si="1"/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24"/>
      <c r="P51" s="20"/>
    </row>
    <row r="52" spans="1:16" ht="33" x14ac:dyDescent="0.25">
      <c r="A52" s="20"/>
      <c r="B52" s="20"/>
      <c r="C52" s="20"/>
      <c r="D52" s="20"/>
      <c r="E52" s="20"/>
      <c r="F52" s="20"/>
      <c r="G52" s="7" t="s">
        <v>5</v>
      </c>
      <c r="H52" s="8">
        <f t="shared" si="1"/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24"/>
      <c r="P52" s="20"/>
    </row>
    <row r="53" spans="1:16" ht="36" customHeight="1" x14ac:dyDescent="0.25">
      <c r="A53" s="20" t="s">
        <v>285</v>
      </c>
      <c r="B53" s="20" t="s">
        <v>286</v>
      </c>
      <c r="C53" s="20" t="s">
        <v>32</v>
      </c>
      <c r="D53" s="20" t="s">
        <v>0</v>
      </c>
      <c r="E53" s="20" t="s">
        <v>287</v>
      </c>
      <c r="F53" s="20" t="s">
        <v>288</v>
      </c>
      <c r="G53" s="7" t="s">
        <v>1</v>
      </c>
      <c r="H53" s="8">
        <f t="shared" si="1"/>
        <v>600</v>
      </c>
      <c r="I53" s="8">
        <v>0</v>
      </c>
      <c r="J53" s="8">
        <v>80</v>
      </c>
      <c r="K53" s="8">
        <v>510</v>
      </c>
      <c r="L53" s="8">
        <v>10</v>
      </c>
      <c r="M53" s="8">
        <v>0</v>
      </c>
      <c r="N53" s="8">
        <v>0</v>
      </c>
      <c r="O53" s="24">
        <v>30000</v>
      </c>
      <c r="P53" s="20" t="s">
        <v>48</v>
      </c>
    </row>
    <row r="54" spans="1:16" ht="16.5" x14ac:dyDescent="0.25">
      <c r="A54" s="20"/>
      <c r="B54" s="20"/>
      <c r="C54" s="20"/>
      <c r="D54" s="20"/>
      <c r="E54" s="20"/>
      <c r="F54" s="20"/>
      <c r="G54" s="7" t="s">
        <v>2</v>
      </c>
      <c r="H54" s="8">
        <f t="shared" si="1"/>
        <v>593.70000000000005</v>
      </c>
      <c r="I54" s="8">
        <v>0</v>
      </c>
      <c r="J54" s="8">
        <v>79.2</v>
      </c>
      <c r="K54" s="8">
        <v>504.6</v>
      </c>
      <c r="L54" s="8">
        <v>9.9</v>
      </c>
      <c r="M54" s="8">
        <v>0</v>
      </c>
      <c r="N54" s="8">
        <v>0</v>
      </c>
      <c r="O54" s="24"/>
      <c r="P54" s="20"/>
    </row>
    <row r="55" spans="1:16" ht="49.5" x14ac:dyDescent="0.25">
      <c r="A55" s="20"/>
      <c r="B55" s="20"/>
      <c r="C55" s="20"/>
      <c r="D55" s="20"/>
      <c r="E55" s="20"/>
      <c r="F55" s="20"/>
      <c r="G55" s="7" t="s">
        <v>3</v>
      </c>
      <c r="H55" s="8">
        <f t="shared" si="1"/>
        <v>5.9999999999999991</v>
      </c>
      <c r="I55" s="8">
        <v>0</v>
      </c>
      <c r="J55" s="8">
        <v>0.8</v>
      </c>
      <c r="K55" s="8">
        <v>5.0999999999999996</v>
      </c>
      <c r="L55" s="8">
        <v>0.1</v>
      </c>
      <c r="M55" s="8">
        <v>0</v>
      </c>
      <c r="N55" s="8">
        <v>0</v>
      </c>
      <c r="O55" s="24"/>
      <c r="P55" s="20"/>
    </row>
    <row r="56" spans="1:16" ht="16.5" x14ac:dyDescent="0.25">
      <c r="A56" s="20"/>
      <c r="B56" s="20"/>
      <c r="C56" s="20"/>
      <c r="D56" s="20"/>
      <c r="E56" s="20"/>
      <c r="F56" s="20"/>
      <c r="G56" s="7" t="s">
        <v>4</v>
      </c>
      <c r="H56" s="8">
        <f t="shared" si="1"/>
        <v>0.3</v>
      </c>
      <c r="I56" s="8">
        <v>0</v>
      </c>
      <c r="J56" s="8">
        <v>0</v>
      </c>
      <c r="K56" s="8">
        <v>0.3</v>
      </c>
      <c r="L56" s="8">
        <v>0</v>
      </c>
      <c r="M56" s="8">
        <v>0</v>
      </c>
      <c r="N56" s="8">
        <v>0</v>
      </c>
      <c r="O56" s="24"/>
      <c r="P56" s="20"/>
    </row>
    <row r="57" spans="1:16" ht="33" x14ac:dyDescent="0.25">
      <c r="A57" s="20"/>
      <c r="B57" s="20"/>
      <c r="C57" s="20"/>
      <c r="D57" s="20"/>
      <c r="E57" s="20"/>
      <c r="F57" s="20"/>
      <c r="G57" s="7" t="s">
        <v>5</v>
      </c>
      <c r="H57" s="8">
        <f t="shared" si="1"/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24"/>
      <c r="P57" s="20"/>
    </row>
    <row r="58" spans="1:16" ht="36" customHeight="1" x14ac:dyDescent="0.25">
      <c r="A58" s="20" t="s">
        <v>289</v>
      </c>
      <c r="B58" s="20" t="s">
        <v>290</v>
      </c>
      <c r="C58" s="20" t="s">
        <v>32</v>
      </c>
      <c r="D58" s="20">
        <v>2025</v>
      </c>
      <c r="E58" s="20" t="s">
        <v>291</v>
      </c>
      <c r="F58" s="20" t="s">
        <v>151</v>
      </c>
      <c r="G58" s="7" t="s">
        <v>1</v>
      </c>
      <c r="H58" s="8">
        <f t="shared" si="1"/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24">
        <v>30000</v>
      </c>
      <c r="P58" s="20" t="s">
        <v>48</v>
      </c>
    </row>
    <row r="59" spans="1:16" ht="16.5" x14ac:dyDescent="0.25">
      <c r="A59" s="20"/>
      <c r="B59" s="20"/>
      <c r="C59" s="20"/>
      <c r="D59" s="20"/>
      <c r="E59" s="20"/>
      <c r="F59" s="20"/>
      <c r="G59" s="7" t="s">
        <v>2</v>
      </c>
      <c r="H59" s="8">
        <f t="shared" si="1"/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24"/>
      <c r="P59" s="20"/>
    </row>
    <row r="60" spans="1:16" ht="49.5" x14ac:dyDescent="0.25">
      <c r="A60" s="20"/>
      <c r="B60" s="20"/>
      <c r="C60" s="20"/>
      <c r="D60" s="20"/>
      <c r="E60" s="20"/>
      <c r="F60" s="20"/>
      <c r="G60" s="7" t="s">
        <v>3</v>
      </c>
      <c r="H60" s="8">
        <f t="shared" si="1"/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24"/>
      <c r="P60" s="20"/>
    </row>
    <row r="61" spans="1:16" ht="16.5" x14ac:dyDescent="0.25">
      <c r="A61" s="20"/>
      <c r="B61" s="20"/>
      <c r="C61" s="20"/>
      <c r="D61" s="20"/>
      <c r="E61" s="20"/>
      <c r="F61" s="20"/>
      <c r="G61" s="7" t="s">
        <v>4</v>
      </c>
      <c r="H61" s="8">
        <f t="shared" si="1"/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24"/>
      <c r="P61" s="20"/>
    </row>
    <row r="62" spans="1:16" ht="33" x14ac:dyDescent="0.25">
      <c r="A62" s="20"/>
      <c r="B62" s="20"/>
      <c r="C62" s="20"/>
      <c r="D62" s="20"/>
      <c r="E62" s="20"/>
      <c r="F62" s="20"/>
      <c r="G62" s="7" t="s">
        <v>5</v>
      </c>
      <c r="H62" s="8">
        <f t="shared" si="1"/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24"/>
      <c r="P62" s="20"/>
    </row>
    <row r="63" spans="1:16" ht="36" customHeight="1" x14ac:dyDescent="0.25">
      <c r="A63" s="20" t="s">
        <v>292</v>
      </c>
      <c r="B63" s="20" t="s">
        <v>65</v>
      </c>
      <c r="C63" s="20" t="s">
        <v>32</v>
      </c>
      <c r="D63" s="20" t="s">
        <v>6</v>
      </c>
      <c r="E63" s="20">
        <v>5000</v>
      </c>
      <c r="F63" s="20" t="s">
        <v>293</v>
      </c>
      <c r="G63" s="7" t="s">
        <v>1</v>
      </c>
      <c r="H63" s="8">
        <f t="shared" si="1"/>
        <v>15</v>
      </c>
      <c r="I63" s="8">
        <v>0</v>
      </c>
      <c r="J63" s="8">
        <v>1</v>
      </c>
      <c r="K63" s="8">
        <v>14</v>
      </c>
      <c r="L63" s="8">
        <v>0</v>
      </c>
      <c r="M63" s="8">
        <v>0</v>
      </c>
      <c r="N63" s="8">
        <v>0</v>
      </c>
      <c r="O63" s="24">
        <v>30000</v>
      </c>
      <c r="P63" s="20" t="s">
        <v>48</v>
      </c>
    </row>
    <row r="64" spans="1:16" ht="16.5" x14ac:dyDescent="0.25">
      <c r="A64" s="20"/>
      <c r="B64" s="20"/>
      <c r="C64" s="20"/>
      <c r="D64" s="20"/>
      <c r="E64" s="20"/>
      <c r="F64" s="20"/>
      <c r="G64" s="7" t="s">
        <v>2</v>
      </c>
      <c r="H64" s="8">
        <f t="shared" ref="H64:H127" si="2">SUM(I64:N64)</f>
        <v>14.9</v>
      </c>
      <c r="I64" s="8">
        <v>0</v>
      </c>
      <c r="J64" s="8">
        <v>1</v>
      </c>
      <c r="K64" s="8">
        <v>13.9</v>
      </c>
      <c r="L64" s="8">
        <v>0</v>
      </c>
      <c r="M64" s="8">
        <v>0</v>
      </c>
      <c r="N64" s="8">
        <v>0</v>
      </c>
      <c r="O64" s="24"/>
      <c r="P64" s="20"/>
    </row>
    <row r="65" spans="1:16" ht="49.5" x14ac:dyDescent="0.25">
      <c r="A65" s="20"/>
      <c r="B65" s="20"/>
      <c r="C65" s="20"/>
      <c r="D65" s="20"/>
      <c r="E65" s="20"/>
      <c r="F65" s="20"/>
      <c r="G65" s="7" t="s">
        <v>3</v>
      </c>
      <c r="H65" s="8">
        <f t="shared" si="2"/>
        <v>0.1</v>
      </c>
      <c r="I65" s="8">
        <v>0</v>
      </c>
      <c r="J65" s="8">
        <v>0</v>
      </c>
      <c r="K65" s="8">
        <v>0.1</v>
      </c>
      <c r="L65" s="8">
        <v>0</v>
      </c>
      <c r="M65" s="8">
        <v>0</v>
      </c>
      <c r="N65" s="8">
        <v>0</v>
      </c>
      <c r="O65" s="24"/>
      <c r="P65" s="20"/>
    </row>
    <row r="66" spans="1:16" ht="16.5" x14ac:dyDescent="0.25">
      <c r="A66" s="20"/>
      <c r="B66" s="20"/>
      <c r="C66" s="20"/>
      <c r="D66" s="20"/>
      <c r="E66" s="20"/>
      <c r="F66" s="20"/>
      <c r="G66" s="7" t="s">
        <v>4</v>
      </c>
      <c r="H66" s="8">
        <f t="shared" si="2"/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24"/>
      <c r="P66" s="20"/>
    </row>
    <row r="67" spans="1:16" ht="33" x14ac:dyDescent="0.25">
      <c r="A67" s="20"/>
      <c r="B67" s="20"/>
      <c r="C67" s="20"/>
      <c r="D67" s="20"/>
      <c r="E67" s="20"/>
      <c r="F67" s="20"/>
      <c r="G67" s="7" t="s">
        <v>5</v>
      </c>
      <c r="H67" s="8">
        <f t="shared" si="2"/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24"/>
      <c r="P67" s="20"/>
    </row>
    <row r="68" spans="1:16" ht="36" customHeight="1" x14ac:dyDescent="0.25">
      <c r="A68" s="20" t="s">
        <v>294</v>
      </c>
      <c r="B68" s="20" t="s">
        <v>286</v>
      </c>
      <c r="C68" s="20" t="s">
        <v>32</v>
      </c>
      <c r="D68" s="20" t="s">
        <v>22</v>
      </c>
      <c r="E68" s="20" t="s">
        <v>295</v>
      </c>
      <c r="F68" s="20" t="s">
        <v>296</v>
      </c>
      <c r="G68" s="7" t="s">
        <v>1</v>
      </c>
      <c r="H68" s="8">
        <f t="shared" si="2"/>
        <v>60</v>
      </c>
      <c r="I68" s="8">
        <v>0</v>
      </c>
      <c r="J68" s="8">
        <v>0</v>
      </c>
      <c r="K68" s="8">
        <v>0</v>
      </c>
      <c r="L68" s="8">
        <v>1</v>
      </c>
      <c r="M68" s="8">
        <v>59</v>
      </c>
      <c r="N68" s="8">
        <v>0</v>
      </c>
      <c r="O68" s="24">
        <v>30000</v>
      </c>
      <c r="P68" s="20" t="s">
        <v>48</v>
      </c>
    </row>
    <row r="69" spans="1:16" ht="16.5" x14ac:dyDescent="0.25">
      <c r="A69" s="20"/>
      <c r="B69" s="20"/>
      <c r="C69" s="20"/>
      <c r="D69" s="20"/>
      <c r="E69" s="20"/>
      <c r="F69" s="20"/>
      <c r="G69" s="7" t="s">
        <v>2</v>
      </c>
      <c r="H69" s="8">
        <f t="shared" si="2"/>
        <v>59.4</v>
      </c>
      <c r="I69" s="8">
        <v>0</v>
      </c>
      <c r="J69" s="8">
        <v>0</v>
      </c>
      <c r="K69" s="8">
        <v>0</v>
      </c>
      <c r="L69" s="8">
        <v>1</v>
      </c>
      <c r="M69" s="8">
        <v>58.4</v>
      </c>
      <c r="N69" s="8">
        <v>0</v>
      </c>
      <c r="O69" s="24"/>
      <c r="P69" s="20"/>
    </row>
    <row r="70" spans="1:16" ht="49.5" x14ac:dyDescent="0.25">
      <c r="A70" s="20"/>
      <c r="B70" s="20"/>
      <c r="C70" s="20"/>
      <c r="D70" s="20"/>
      <c r="E70" s="20"/>
      <c r="F70" s="20"/>
      <c r="G70" s="7" t="s">
        <v>3</v>
      </c>
      <c r="H70" s="8">
        <f t="shared" si="2"/>
        <v>0.6</v>
      </c>
      <c r="I70" s="8">
        <v>0</v>
      </c>
      <c r="J70" s="8">
        <v>0</v>
      </c>
      <c r="K70" s="8">
        <v>0</v>
      </c>
      <c r="L70" s="8">
        <v>0</v>
      </c>
      <c r="M70" s="8">
        <v>0.6</v>
      </c>
      <c r="N70" s="8">
        <v>0</v>
      </c>
      <c r="O70" s="24"/>
      <c r="P70" s="20"/>
    </row>
    <row r="71" spans="1:16" ht="16.5" x14ac:dyDescent="0.25">
      <c r="A71" s="20"/>
      <c r="B71" s="20"/>
      <c r="C71" s="20"/>
      <c r="D71" s="20"/>
      <c r="E71" s="20"/>
      <c r="F71" s="20"/>
      <c r="G71" s="7" t="s">
        <v>4</v>
      </c>
      <c r="H71" s="8">
        <f t="shared" si="2"/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24"/>
      <c r="P71" s="20"/>
    </row>
    <row r="72" spans="1:16" ht="33" x14ac:dyDescent="0.25">
      <c r="A72" s="20"/>
      <c r="B72" s="20"/>
      <c r="C72" s="20"/>
      <c r="D72" s="20"/>
      <c r="E72" s="20"/>
      <c r="F72" s="20"/>
      <c r="G72" s="7" t="s">
        <v>5</v>
      </c>
      <c r="H72" s="8">
        <f t="shared" si="2"/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24"/>
      <c r="P72" s="20"/>
    </row>
    <row r="73" spans="1:16" ht="36" customHeight="1" x14ac:dyDescent="0.25">
      <c r="A73" s="20" t="s">
        <v>297</v>
      </c>
      <c r="B73" s="20" t="s">
        <v>286</v>
      </c>
      <c r="C73" s="20" t="s">
        <v>32</v>
      </c>
      <c r="D73" s="20" t="s">
        <v>75</v>
      </c>
      <c r="E73" s="20" t="s">
        <v>298</v>
      </c>
      <c r="F73" s="20" t="s">
        <v>299</v>
      </c>
      <c r="G73" s="7" t="s">
        <v>1</v>
      </c>
      <c r="H73" s="8">
        <f t="shared" si="2"/>
        <v>11</v>
      </c>
      <c r="I73" s="8">
        <v>0</v>
      </c>
      <c r="J73" s="8">
        <v>0</v>
      </c>
      <c r="K73" s="8">
        <v>0.1</v>
      </c>
      <c r="L73" s="8">
        <v>10.9</v>
      </c>
      <c r="M73" s="8">
        <v>0</v>
      </c>
      <c r="N73" s="8">
        <v>0</v>
      </c>
      <c r="O73" s="24">
        <v>10000</v>
      </c>
      <c r="P73" s="20" t="s">
        <v>48</v>
      </c>
    </row>
    <row r="74" spans="1:16" ht="16.5" x14ac:dyDescent="0.25">
      <c r="A74" s="20"/>
      <c r="B74" s="20"/>
      <c r="C74" s="20"/>
      <c r="D74" s="20"/>
      <c r="E74" s="20"/>
      <c r="F74" s="20"/>
      <c r="G74" s="7" t="s">
        <v>2</v>
      </c>
      <c r="H74" s="8">
        <f t="shared" si="2"/>
        <v>10.9</v>
      </c>
      <c r="I74" s="8">
        <v>0</v>
      </c>
      <c r="J74" s="8">
        <v>0</v>
      </c>
      <c r="K74" s="8">
        <v>0.1</v>
      </c>
      <c r="L74" s="8">
        <v>10.8</v>
      </c>
      <c r="M74" s="8">
        <v>0</v>
      </c>
      <c r="N74" s="8">
        <v>0</v>
      </c>
      <c r="O74" s="24"/>
      <c r="P74" s="20"/>
    </row>
    <row r="75" spans="1:16" ht="49.5" x14ac:dyDescent="0.25">
      <c r="A75" s="20"/>
      <c r="B75" s="20"/>
      <c r="C75" s="20"/>
      <c r="D75" s="20"/>
      <c r="E75" s="20"/>
      <c r="F75" s="20"/>
      <c r="G75" s="7" t="s">
        <v>3</v>
      </c>
      <c r="H75" s="8">
        <f t="shared" si="2"/>
        <v>0.1</v>
      </c>
      <c r="I75" s="8">
        <v>0</v>
      </c>
      <c r="J75" s="8">
        <v>0</v>
      </c>
      <c r="K75" s="8">
        <v>0</v>
      </c>
      <c r="L75" s="8">
        <v>0.1</v>
      </c>
      <c r="M75" s="8">
        <v>0</v>
      </c>
      <c r="N75" s="8">
        <v>0</v>
      </c>
      <c r="O75" s="24"/>
      <c r="P75" s="20"/>
    </row>
    <row r="76" spans="1:16" ht="16.5" x14ac:dyDescent="0.25">
      <c r="A76" s="20"/>
      <c r="B76" s="20"/>
      <c r="C76" s="20"/>
      <c r="D76" s="20"/>
      <c r="E76" s="20"/>
      <c r="F76" s="20"/>
      <c r="G76" s="7" t="s">
        <v>4</v>
      </c>
      <c r="H76" s="8">
        <f t="shared" si="2"/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24"/>
      <c r="P76" s="20"/>
    </row>
    <row r="77" spans="1:16" ht="33" x14ac:dyDescent="0.25">
      <c r="A77" s="20"/>
      <c r="B77" s="20"/>
      <c r="C77" s="20"/>
      <c r="D77" s="20"/>
      <c r="E77" s="20"/>
      <c r="F77" s="20"/>
      <c r="G77" s="7" t="s">
        <v>5</v>
      </c>
      <c r="H77" s="8">
        <f t="shared" si="2"/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24"/>
      <c r="P77" s="20"/>
    </row>
    <row r="78" spans="1:16" ht="36" customHeight="1" x14ac:dyDescent="0.25">
      <c r="A78" s="20" t="s">
        <v>300</v>
      </c>
      <c r="B78" s="20" t="s">
        <v>286</v>
      </c>
      <c r="C78" s="20" t="s">
        <v>32</v>
      </c>
      <c r="D78" s="20" t="s">
        <v>22</v>
      </c>
      <c r="E78" s="20" t="s">
        <v>301</v>
      </c>
      <c r="F78" s="20" t="s">
        <v>299</v>
      </c>
      <c r="G78" s="7" t="s">
        <v>1</v>
      </c>
      <c r="H78" s="8">
        <f t="shared" si="2"/>
        <v>18</v>
      </c>
      <c r="I78" s="8">
        <v>0</v>
      </c>
      <c r="J78" s="8">
        <v>0</v>
      </c>
      <c r="K78" s="8">
        <v>0</v>
      </c>
      <c r="L78" s="8">
        <v>3</v>
      </c>
      <c r="M78" s="8">
        <v>15</v>
      </c>
      <c r="N78" s="8">
        <v>0</v>
      </c>
      <c r="O78" s="24">
        <v>10000</v>
      </c>
      <c r="P78" s="20" t="s">
        <v>48</v>
      </c>
    </row>
    <row r="79" spans="1:16" ht="16.5" x14ac:dyDescent="0.25">
      <c r="A79" s="20"/>
      <c r="B79" s="20"/>
      <c r="C79" s="20"/>
      <c r="D79" s="20"/>
      <c r="E79" s="20"/>
      <c r="F79" s="20"/>
      <c r="G79" s="7" t="s">
        <v>2</v>
      </c>
      <c r="H79" s="8">
        <f t="shared" si="2"/>
        <v>17.8</v>
      </c>
      <c r="I79" s="8">
        <v>0</v>
      </c>
      <c r="J79" s="8">
        <v>0</v>
      </c>
      <c r="K79" s="8">
        <v>0</v>
      </c>
      <c r="L79" s="8">
        <v>3</v>
      </c>
      <c r="M79" s="8">
        <v>14.8</v>
      </c>
      <c r="N79" s="8">
        <v>0</v>
      </c>
      <c r="O79" s="24"/>
      <c r="P79" s="20"/>
    </row>
    <row r="80" spans="1:16" ht="49.5" x14ac:dyDescent="0.25">
      <c r="A80" s="20"/>
      <c r="B80" s="20"/>
      <c r="C80" s="20"/>
      <c r="D80" s="20"/>
      <c r="E80" s="20"/>
      <c r="F80" s="20"/>
      <c r="G80" s="7" t="s">
        <v>3</v>
      </c>
      <c r="H80" s="8">
        <f t="shared" si="2"/>
        <v>0.2</v>
      </c>
      <c r="I80" s="8">
        <v>0</v>
      </c>
      <c r="J80" s="8">
        <v>0</v>
      </c>
      <c r="K80" s="8">
        <v>0</v>
      </c>
      <c r="L80" s="8">
        <v>0</v>
      </c>
      <c r="M80" s="8">
        <v>0.2</v>
      </c>
      <c r="N80" s="8">
        <v>0</v>
      </c>
      <c r="O80" s="24"/>
      <c r="P80" s="20"/>
    </row>
    <row r="81" spans="1:16" ht="16.5" x14ac:dyDescent="0.25">
      <c r="A81" s="20"/>
      <c r="B81" s="20"/>
      <c r="C81" s="20"/>
      <c r="D81" s="20"/>
      <c r="E81" s="20"/>
      <c r="F81" s="20"/>
      <c r="G81" s="7" t="s">
        <v>4</v>
      </c>
      <c r="H81" s="8">
        <f t="shared" si="2"/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24"/>
      <c r="P81" s="20"/>
    </row>
    <row r="82" spans="1:16" ht="33" x14ac:dyDescent="0.25">
      <c r="A82" s="20"/>
      <c r="B82" s="20"/>
      <c r="C82" s="20"/>
      <c r="D82" s="20"/>
      <c r="E82" s="20"/>
      <c r="F82" s="20"/>
      <c r="G82" s="7" t="s">
        <v>5</v>
      </c>
      <c r="H82" s="8">
        <f t="shared" si="2"/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24"/>
      <c r="P82" s="20"/>
    </row>
    <row r="83" spans="1:16" ht="36" customHeight="1" x14ac:dyDescent="0.25">
      <c r="A83" s="20" t="s">
        <v>302</v>
      </c>
      <c r="B83" s="20" t="s">
        <v>65</v>
      </c>
      <c r="C83" s="20" t="s">
        <v>32</v>
      </c>
      <c r="D83" s="20">
        <v>2028</v>
      </c>
      <c r="E83" s="20">
        <v>5000</v>
      </c>
      <c r="F83" s="20" t="s">
        <v>151</v>
      </c>
      <c r="G83" s="7" t="s">
        <v>1</v>
      </c>
      <c r="H83" s="8">
        <f t="shared" si="2"/>
        <v>15</v>
      </c>
      <c r="I83" s="8">
        <v>0</v>
      </c>
      <c r="J83" s="8">
        <v>0</v>
      </c>
      <c r="K83" s="8">
        <v>0</v>
      </c>
      <c r="L83" s="8">
        <v>15</v>
      </c>
      <c r="M83" s="8">
        <v>0</v>
      </c>
      <c r="N83" s="8">
        <v>0</v>
      </c>
      <c r="O83" s="24">
        <v>3000</v>
      </c>
      <c r="P83" s="20" t="s">
        <v>48</v>
      </c>
    </row>
    <row r="84" spans="1:16" ht="16.5" x14ac:dyDescent="0.25">
      <c r="A84" s="20"/>
      <c r="B84" s="20"/>
      <c r="C84" s="20"/>
      <c r="D84" s="20"/>
      <c r="E84" s="20"/>
      <c r="F84" s="20"/>
      <c r="G84" s="7" t="s">
        <v>2</v>
      </c>
      <c r="H84" s="8">
        <f t="shared" si="2"/>
        <v>14.8</v>
      </c>
      <c r="I84" s="8">
        <v>0</v>
      </c>
      <c r="J84" s="8">
        <v>0</v>
      </c>
      <c r="K84" s="8">
        <v>0</v>
      </c>
      <c r="L84" s="8">
        <v>14.8</v>
      </c>
      <c r="M84" s="8">
        <v>0</v>
      </c>
      <c r="N84" s="8">
        <v>0</v>
      </c>
      <c r="O84" s="24"/>
      <c r="P84" s="20"/>
    </row>
    <row r="85" spans="1:16" ht="49.5" x14ac:dyDescent="0.25">
      <c r="A85" s="20"/>
      <c r="B85" s="20"/>
      <c r="C85" s="20"/>
      <c r="D85" s="20"/>
      <c r="E85" s="20"/>
      <c r="F85" s="20"/>
      <c r="G85" s="7" t="s">
        <v>3</v>
      </c>
      <c r="H85" s="8">
        <f t="shared" si="2"/>
        <v>0.2</v>
      </c>
      <c r="I85" s="8">
        <v>0</v>
      </c>
      <c r="J85" s="8">
        <v>0</v>
      </c>
      <c r="K85" s="8">
        <v>0</v>
      </c>
      <c r="L85" s="8">
        <v>0.2</v>
      </c>
      <c r="M85" s="8">
        <v>0</v>
      </c>
      <c r="N85" s="8">
        <v>0</v>
      </c>
      <c r="O85" s="24"/>
      <c r="P85" s="20"/>
    </row>
    <row r="86" spans="1:16" ht="16.5" x14ac:dyDescent="0.25">
      <c r="A86" s="20"/>
      <c r="B86" s="20"/>
      <c r="C86" s="20"/>
      <c r="D86" s="20"/>
      <c r="E86" s="20"/>
      <c r="F86" s="20"/>
      <c r="G86" s="7" t="s">
        <v>4</v>
      </c>
      <c r="H86" s="8">
        <f t="shared" si="2"/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24"/>
      <c r="P86" s="20"/>
    </row>
    <row r="87" spans="1:16" ht="33" x14ac:dyDescent="0.25">
      <c r="A87" s="20"/>
      <c r="B87" s="20"/>
      <c r="C87" s="20"/>
      <c r="D87" s="20"/>
      <c r="E87" s="20"/>
      <c r="F87" s="20"/>
      <c r="G87" s="7" t="s">
        <v>5</v>
      </c>
      <c r="H87" s="8">
        <f t="shared" si="2"/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24"/>
      <c r="P87" s="20"/>
    </row>
    <row r="88" spans="1:16" ht="36" customHeight="1" x14ac:dyDescent="0.25">
      <c r="A88" s="20" t="s">
        <v>303</v>
      </c>
      <c r="B88" s="20" t="s">
        <v>304</v>
      </c>
      <c r="C88" s="20" t="s">
        <v>32</v>
      </c>
      <c r="D88" s="20">
        <v>2029</v>
      </c>
      <c r="E88" s="20" t="s">
        <v>305</v>
      </c>
      <c r="F88" s="20" t="s">
        <v>306</v>
      </c>
      <c r="G88" s="7" t="s">
        <v>1</v>
      </c>
      <c r="H88" s="8">
        <f t="shared" si="2"/>
        <v>101</v>
      </c>
      <c r="I88" s="8">
        <v>0</v>
      </c>
      <c r="J88" s="8">
        <v>0</v>
      </c>
      <c r="K88" s="8">
        <v>0</v>
      </c>
      <c r="L88" s="8">
        <v>0</v>
      </c>
      <c r="M88" s="8">
        <v>101</v>
      </c>
      <c r="N88" s="8">
        <v>0</v>
      </c>
      <c r="O88" s="20">
        <v>2506</v>
      </c>
      <c r="P88" s="20" t="s">
        <v>280</v>
      </c>
    </row>
    <row r="89" spans="1:16" ht="16.5" x14ac:dyDescent="0.25">
      <c r="A89" s="20"/>
      <c r="B89" s="20"/>
      <c r="C89" s="20"/>
      <c r="D89" s="20"/>
      <c r="E89" s="20"/>
      <c r="F89" s="20"/>
      <c r="G89" s="7" t="s">
        <v>2</v>
      </c>
      <c r="H89" s="8">
        <f t="shared" si="2"/>
        <v>50.5</v>
      </c>
      <c r="I89" s="8">
        <v>0</v>
      </c>
      <c r="J89" s="8">
        <v>0</v>
      </c>
      <c r="K89" s="8">
        <v>0</v>
      </c>
      <c r="L89" s="8">
        <v>0</v>
      </c>
      <c r="M89" s="8">
        <v>50.5</v>
      </c>
      <c r="N89" s="8">
        <v>0</v>
      </c>
      <c r="O89" s="20"/>
      <c r="P89" s="20"/>
    </row>
    <row r="90" spans="1:16" ht="49.5" x14ac:dyDescent="0.25">
      <c r="A90" s="20"/>
      <c r="B90" s="20"/>
      <c r="C90" s="20"/>
      <c r="D90" s="20"/>
      <c r="E90" s="20"/>
      <c r="F90" s="20"/>
      <c r="G90" s="7" t="s">
        <v>3</v>
      </c>
      <c r="H90" s="8">
        <f t="shared" si="2"/>
        <v>45.4</v>
      </c>
      <c r="I90" s="8">
        <v>0</v>
      </c>
      <c r="J90" s="8">
        <v>0</v>
      </c>
      <c r="K90" s="8">
        <v>0</v>
      </c>
      <c r="L90" s="8">
        <v>0</v>
      </c>
      <c r="M90" s="8">
        <v>45.4</v>
      </c>
      <c r="N90" s="8">
        <v>0</v>
      </c>
      <c r="O90" s="20"/>
      <c r="P90" s="20"/>
    </row>
    <row r="91" spans="1:16" ht="16.5" x14ac:dyDescent="0.25">
      <c r="A91" s="20"/>
      <c r="B91" s="20"/>
      <c r="C91" s="20"/>
      <c r="D91" s="20"/>
      <c r="E91" s="20"/>
      <c r="F91" s="20"/>
      <c r="G91" s="7" t="s">
        <v>4</v>
      </c>
      <c r="H91" s="8">
        <f t="shared" si="2"/>
        <v>5.0999999999999996</v>
      </c>
      <c r="I91" s="8">
        <v>0</v>
      </c>
      <c r="J91" s="8">
        <v>0</v>
      </c>
      <c r="K91" s="8">
        <v>0</v>
      </c>
      <c r="L91" s="8">
        <v>0</v>
      </c>
      <c r="M91" s="8">
        <v>5.0999999999999996</v>
      </c>
      <c r="N91" s="8">
        <v>0</v>
      </c>
      <c r="O91" s="20"/>
      <c r="P91" s="20"/>
    </row>
    <row r="92" spans="1:16" ht="33" x14ac:dyDescent="0.25">
      <c r="A92" s="20"/>
      <c r="B92" s="20"/>
      <c r="C92" s="20"/>
      <c r="D92" s="20"/>
      <c r="E92" s="20"/>
      <c r="F92" s="20"/>
      <c r="G92" s="7" t="s">
        <v>5</v>
      </c>
      <c r="H92" s="8">
        <f t="shared" si="2"/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20"/>
      <c r="P92" s="20"/>
    </row>
    <row r="93" spans="1:16" ht="36" customHeight="1" x14ac:dyDescent="0.25">
      <c r="A93" s="20" t="s">
        <v>307</v>
      </c>
      <c r="B93" s="20" t="s">
        <v>304</v>
      </c>
      <c r="C93" s="20" t="s">
        <v>32</v>
      </c>
      <c r="D93" s="20">
        <v>2030</v>
      </c>
      <c r="E93" s="20" t="s">
        <v>308</v>
      </c>
      <c r="F93" s="20" t="s">
        <v>306</v>
      </c>
      <c r="G93" s="7" t="s">
        <v>1</v>
      </c>
      <c r="H93" s="8">
        <f t="shared" si="2"/>
        <v>50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50</v>
      </c>
      <c r="O93" s="20">
        <v>1300</v>
      </c>
      <c r="P93" s="20" t="s">
        <v>280</v>
      </c>
    </row>
    <row r="94" spans="1:16" ht="16.5" x14ac:dyDescent="0.25">
      <c r="A94" s="20"/>
      <c r="B94" s="20"/>
      <c r="C94" s="20"/>
      <c r="D94" s="20"/>
      <c r="E94" s="20"/>
      <c r="F94" s="20"/>
      <c r="G94" s="7" t="s">
        <v>2</v>
      </c>
      <c r="H94" s="8">
        <f t="shared" si="2"/>
        <v>49.5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49.5</v>
      </c>
      <c r="O94" s="20"/>
      <c r="P94" s="20"/>
    </row>
    <row r="95" spans="1:16" ht="49.5" x14ac:dyDescent="0.25">
      <c r="A95" s="20"/>
      <c r="B95" s="20"/>
      <c r="C95" s="20"/>
      <c r="D95" s="20"/>
      <c r="E95" s="20"/>
      <c r="F95" s="20"/>
      <c r="G95" s="7" t="s">
        <v>3</v>
      </c>
      <c r="H95" s="8">
        <f t="shared" si="2"/>
        <v>0.5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0.5</v>
      </c>
      <c r="O95" s="20"/>
      <c r="P95" s="20"/>
    </row>
    <row r="96" spans="1:16" ht="16.5" x14ac:dyDescent="0.25">
      <c r="A96" s="20"/>
      <c r="B96" s="20"/>
      <c r="C96" s="20"/>
      <c r="D96" s="20"/>
      <c r="E96" s="20"/>
      <c r="F96" s="20"/>
      <c r="G96" s="7" t="s">
        <v>4</v>
      </c>
      <c r="H96" s="8">
        <f t="shared" si="2"/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20"/>
      <c r="P96" s="20"/>
    </row>
    <row r="97" spans="1:16" ht="33" x14ac:dyDescent="0.25">
      <c r="A97" s="20"/>
      <c r="B97" s="20"/>
      <c r="C97" s="20"/>
      <c r="D97" s="20"/>
      <c r="E97" s="20"/>
      <c r="F97" s="20"/>
      <c r="G97" s="7" t="s">
        <v>5</v>
      </c>
      <c r="H97" s="8">
        <f t="shared" si="2"/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20"/>
      <c r="P97" s="20"/>
    </row>
    <row r="98" spans="1:16" ht="36" customHeight="1" x14ac:dyDescent="0.25">
      <c r="A98" s="20" t="s">
        <v>309</v>
      </c>
      <c r="B98" s="20" t="s">
        <v>304</v>
      </c>
      <c r="C98" s="20" t="s">
        <v>32</v>
      </c>
      <c r="D98" s="20" t="s">
        <v>94</v>
      </c>
      <c r="E98" s="20"/>
      <c r="F98" s="20" t="s">
        <v>306</v>
      </c>
      <c r="G98" s="7" t="s">
        <v>1</v>
      </c>
      <c r="H98" s="8">
        <f t="shared" si="2"/>
        <v>800</v>
      </c>
      <c r="I98" s="8">
        <v>0</v>
      </c>
      <c r="J98" s="8">
        <v>0</v>
      </c>
      <c r="K98" s="8">
        <v>0</v>
      </c>
      <c r="L98" s="8">
        <v>0</v>
      </c>
      <c r="M98" s="8">
        <v>400</v>
      </c>
      <c r="N98" s="8">
        <v>400</v>
      </c>
      <c r="O98" s="20">
        <v>2678</v>
      </c>
      <c r="P98" s="20" t="s">
        <v>280</v>
      </c>
    </row>
    <row r="99" spans="1:16" ht="16.5" x14ac:dyDescent="0.25">
      <c r="A99" s="20"/>
      <c r="B99" s="20"/>
      <c r="C99" s="20"/>
      <c r="D99" s="20"/>
      <c r="E99" s="20"/>
      <c r="F99" s="20"/>
      <c r="G99" s="7" t="s">
        <v>2</v>
      </c>
      <c r="H99" s="8">
        <f t="shared" si="2"/>
        <v>791.6</v>
      </c>
      <c r="I99" s="8">
        <v>0</v>
      </c>
      <c r="J99" s="8">
        <v>0</v>
      </c>
      <c r="K99" s="8">
        <v>0</v>
      </c>
      <c r="L99" s="8">
        <v>0</v>
      </c>
      <c r="M99" s="8">
        <v>395.8</v>
      </c>
      <c r="N99" s="8">
        <v>395.8</v>
      </c>
      <c r="O99" s="20"/>
      <c r="P99" s="20"/>
    </row>
    <row r="100" spans="1:16" ht="49.5" x14ac:dyDescent="0.25">
      <c r="A100" s="20"/>
      <c r="B100" s="20"/>
      <c r="C100" s="20"/>
      <c r="D100" s="20"/>
      <c r="E100" s="20"/>
      <c r="F100" s="20"/>
      <c r="G100" s="7" t="s">
        <v>3</v>
      </c>
      <c r="H100" s="8">
        <f t="shared" si="2"/>
        <v>8</v>
      </c>
      <c r="I100" s="8">
        <v>0</v>
      </c>
      <c r="J100" s="8">
        <v>0</v>
      </c>
      <c r="K100" s="8">
        <v>0</v>
      </c>
      <c r="L100" s="8">
        <v>0</v>
      </c>
      <c r="M100" s="8">
        <v>4</v>
      </c>
      <c r="N100" s="8">
        <v>4</v>
      </c>
      <c r="O100" s="20"/>
      <c r="P100" s="20"/>
    </row>
    <row r="101" spans="1:16" ht="16.5" x14ac:dyDescent="0.25">
      <c r="A101" s="20"/>
      <c r="B101" s="20"/>
      <c r="C101" s="20"/>
      <c r="D101" s="20"/>
      <c r="E101" s="20"/>
      <c r="F101" s="20"/>
      <c r="G101" s="7" t="s">
        <v>4</v>
      </c>
      <c r="H101" s="8">
        <f t="shared" si="2"/>
        <v>0.4</v>
      </c>
      <c r="I101" s="8">
        <v>0</v>
      </c>
      <c r="J101" s="8">
        <v>0</v>
      </c>
      <c r="K101" s="8">
        <v>0</v>
      </c>
      <c r="L101" s="8">
        <v>0</v>
      </c>
      <c r="M101" s="8">
        <v>0.2</v>
      </c>
      <c r="N101" s="8">
        <v>0.2</v>
      </c>
      <c r="O101" s="20"/>
      <c r="P101" s="20"/>
    </row>
    <row r="102" spans="1:16" ht="33" x14ac:dyDescent="0.25">
      <c r="A102" s="20"/>
      <c r="B102" s="20"/>
      <c r="C102" s="20"/>
      <c r="D102" s="20"/>
      <c r="E102" s="20"/>
      <c r="F102" s="20"/>
      <c r="G102" s="7" t="s">
        <v>5</v>
      </c>
      <c r="H102" s="8">
        <f t="shared" si="2"/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20"/>
      <c r="P102" s="20"/>
    </row>
    <row r="103" spans="1:16" ht="36" customHeight="1" x14ac:dyDescent="0.25">
      <c r="A103" s="20" t="s">
        <v>310</v>
      </c>
      <c r="B103" s="20" t="s">
        <v>311</v>
      </c>
      <c r="C103" s="20" t="s">
        <v>32</v>
      </c>
      <c r="D103" s="20">
        <v>2029</v>
      </c>
      <c r="E103" s="20"/>
      <c r="F103" s="20" t="s">
        <v>296</v>
      </c>
      <c r="G103" s="7" t="s">
        <v>1</v>
      </c>
      <c r="H103" s="8">
        <f t="shared" si="2"/>
        <v>60</v>
      </c>
      <c r="I103" s="8">
        <v>0</v>
      </c>
      <c r="J103" s="8">
        <v>0</v>
      </c>
      <c r="K103" s="8">
        <v>0</v>
      </c>
      <c r="L103" s="8">
        <v>0</v>
      </c>
      <c r="M103" s="8">
        <v>60</v>
      </c>
      <c r="N103" s="8">
        <v>0</v>
      </c>
      <c r="O103" s="24">
        <v>30000</v>
      </c>
      <c r="P103" s="20" t="s">
        <v>48</v>
      </c>
    </row>
    <row r="104" spans="1:16" ht="16.5" x14ac:dyDescent="0.25">
      <c r="A104" s="20"/>
      <c r="B104" s="20"/>
      <c r="C104" s="20"/>
      <c r="D104" s="20"/>
      <c r="E104" s="20"/>
      <c r="F104" s="20"/>
      <c r="G104" s="7" t="s">
        <v>2</v>
      </c>
      <c r="H104" s="8">
        <f t="shared" si="2"/>
        <v>59.4</v>
      </c>
      <c r="I104" s="8">
        <v>0</v>
      </c>
      <c r="J104" s="8">
        <v>0</v>
      </c>
      <c r="K104" s="8">
        <v>0</v>
      </c>
      <c r="L104" s="8">
        <v>0</v>
      </c>
      <c r="M104" s="8">
        <v>59.4</v>
      </c>
      <c r="N104" s="8">
        <v>0</v>
      </c>
      <c r="O104" s="24"/>
      <c r="P104" s="20"/>
    </row>
    <row r="105" spans="1:16" ht="49.5" x14ac:dyDescent="0.25">
      <c r="A105" s="20"/>
      <c r="B105" s="20"/>
      <c r="C105" s="20"/>
      <c r="D105" s="20"/>
      <c r="E105" s="20"/>
      <c r="F105" s="20"/>
      <c r="G105" s="7" t="s">
        <v>3</v>
      </c>
      <c r="H105" s="8">
        <f t="shared" si="2"/>
        <v>0.6</v>
      </c>
      <c r="I105" s="8">
        <v>0</v>
      </c>
      <c r="J105" s="8">
        <v>0</v>
      </c>
      <c r="K105" s="8">
        <v>0</v>
      </c>
      <c r="L105" s="8">
        <v>0</v>
      </c>
      <c r="M105" s="8">
        <v>0.6</v>
      </c>
      <c r="N105" s="8">
        <v>0</v>
      </c>
      <c r="O105" s="24"/>
      <c r="P105" s="20"/>
    </row>
    <row r="106" spans="1:16" ht="16.5" x14ac:dyDescent="0.25">
      <c r="A106" s="20"/>
      <c r="B106" s="20"/>
      <c r="C106" s="20"/>
      <c r="D106" s="20"/>
      <c r="E106" s="20"/>
      <c r="F106" s="20"/>
      <c r="G106" s="7" t="s">
        <v>4</v>
      </c>
      <c r="H106" s="8">
        <f t="shared" si="2"/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24"/>
      <c r="P106" s="20"/>
    </row>
    <row r="107" spans="1:16" ht="33" x14ac:dyDescent="0.25">
      <c r="A107" s="20"/>
      <c r="B107" s="20"/>
      <c r="C107" s="20"/>
      <c r="D107" s="20"/>
      <c r="E107" s="20"/>
      <c r="F107" s="20"/>
      <c r="G107" s="7" t="s">
        <v>5</v>
      </c>
      <c r="H107" s="8">
        <f t="shared" si="2"/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24"/>
      <c r="P107" s="20"/>
    </row>
    <row r="108" spans="1:16" ht="36" customHeight="1" x14ac:dyDescent="0.25">
      <c r="A108" s="20" t="s">
        <v>312</v>
      </c>
      <c r="B108" s="20" t="s">
        <v>311</v>
      </c>
      <c r="C108" s="20" t="s">
        <v>32</v>
      </c>
      <c r="D108" s="20">
        <v>2028</v>
      </c>
      <c r="E108" s="20"/>
      <c r="F108" s="20" t="s">
        <v>299</v>
      </c>
      <c r="G108" s="7" t="s">
        <v>1</v>
      </c>
      <c r="H108" s="8">
        <f t="shared" si="2"/>
        <v>2</v>
      </c>
      <c r="I108" s="8">
        <v>0</v>
      </c>
      <c r="J108" s="8">
        <v>0</v>
      </c>
      <c r="K108" s="8">
        <v>0</v>
      </c>
      <c r="L108" s="8">
        <v>2</v>
      </c>
      <c r="M108" s="8">
        <v>0</v>
      </c>
      <c r="N108" s="8">
        <v>0</v>
      </c>
      <c r="O108" s="24">
        <v>10000</v>
      </c>
      <c r="P108" s="20" t="s">
        <v>48</v>
      </c>
    </row>
    <row r="109" spans="1:16" ht="16.5" x14ac:dyDescent="0.25">
      <c r="A109" s="20"/>
      <c r="B109" s="20"/>
      <c r="C109" s="20"/>
      <c r="D109" s="20"/>
      <c r="E109" s="20"/>
      <c r="F109" s="20"/>
      <c r="G109" s="7" t="s">
        <v>2</v>
      </c>
      <c r="H109" s="8">
        <f t="shared" si="2"/>
        <v>2</v>
      </c>
      <c r="I109" s="8">
        <v>0</v>
      </c>
      <c r="J109" s="8">
        <v>0</v>
      </c>
      <c r="K109" s="8">
        <v>0</v>
      </c>
      <c r="L109" s="8">
        <v>2</v>
      </c>
      <c r="M109" s="8">
        <v>0</v>
      </c>
      <c r="N109" s="8">
        <v>0</v>
      </c>
      <c r="O109" s="24"/>
      <c r="P109" s="20"/>
    </row>
    <row r="110" spans="1:16" ht="49.5" x14ac:dyDescent="0.25">
      <c r="A110" s="20"/>
      <c r="B110" s="20"/>
      <c r="C110" s="20"/>
      <c r="D110" s="20"/>
      <c r="E110" s="20"/>
      <c r="F110" s="20"/>
      <c r="G110" s="7" t="s">
        <v>3</v>
      </c>
      <c r="H110" s="8">
        <f t="shared" si="2"/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24"/>
      <c r="P110" s="20"/>
    </row>
    <row r="111" spans="1:16" ht="16.5" x14ac:dyDescent="0.25">
      <c r="A111" s="20"/>
      <c r="B111" s="20"/>
      <c r="C111" s="20"/>
      <c r="D111" s="20"/>
      <c r="E111" s="20"/>
      <c r="F111" s="20"/>
      <c r="G111" s="7" t="s">
        <v>4</v>
      </c>
      <c r="H111" s="8">
        <f t="shared" si="2"/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24"/>
      <c r="P111" s="20"/>
    </row>
    <row r="112" spans="1:16" ht="33" x14ac:dyDescent="0.25">
      <c r="A112" s="20"/>
      <c r="B112" s="20"/>
      <c r="C112" s="20"/>
      <c r="D112" s="20"/>
      <c r="E112" s="20"/>
      <c r="F112" s="20"/>
      <c r="G112" s="7" t="s">
        <v>5</v>
      </c>
      <c r="H112" s="8">
        <f t="shared" si="2"/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24"/>
      <c r="P112" s="20"/>
    </row>
    <row r="113" spans="1:16" ht="36" customHeight="1" x14ac:dyDescent="0.25">
      <c r="A113" s="20" t="s">
        <v>313</v>
      </c>
      <c r="B113" s="20" t="s">
        <v>311</v>
      </c>
      <c r="C113" s="20" t="s">
        <v>32</v>
      </c>
      <c r="D113" s="20">
        <v>2029</v>
      </c>
      <c r="E113" s="20" t="s">
        <v>301</v>
      </c>
      <c r="F113" s="20" t="s">
        <v>299</v>
      </c>
      <c r="G113" s="7" t="s">
        <v>1</v>
      </c>
      <c r="H113" s="8">
        <f t="shared" si="2"/>
        <v>3</v>
      </c>
      <c r="I113" s="8">
        <v>0</v>
      </c>
      <c r="J113" s="8">
        <v>0</v>
      </c>
      <c r="K113" s="8">
        <v>0</v>
      </c>
      <c r="L113" s="8">
        <v>0</v>
      </c>
      <c r="M113" s="8">
        <v>3</v>
      </c>
      <c r="N113" s="8">
        <v>0</v>
      </c>
      <c r="O113" s="24">
        <v>10000</v>
      </c>
      <c r="P113" s="20" t="s">
        <v>48</v>
      </c>
    </row>
    <row r="114" spans="1:16" ht="16.5" x14ac:dyDescent="0.25">
      <c r="A114" s="20"/>
      <c r="B114" s="20"/>
      <c r="C114" s="20"/>
      <c r="D114" s="20"/>
      <c r="E114" s="20"/>
      <c r="F114" s="20"/>
      <c r="G114" s="7" t="s">
        <v>2</v>
      </c>
      <c r="H114" s="8">
        <f t="shared" si="2"/>
        <v>3</v>
      </c>
      <c r="I114" s="8">
        <v>0</v>
      </c>
      <c r="J114" s="8">
        <v>0</v>
      </c>
      <c r="K114" s="8">
        <v>0</v>
      </c>
      <c r="L114" s="8">
        <v>0</v>
      </c>
      <c r="M114" s="8">
        <v>3</v>
      </c>
      <c r="N114" s="8">
        <v>0</v>
      </c>
      <c r="O114" s="24"/>
      <c r="P114" s="20"/>
    </row>
    <row r="115" spans="1:16" ht="49.5" x14ac:dyDescent="0.25">
      <c r="A115" s="20"/>
      <c r="B115" s="20"/>
      <c r="C115" s="20"/>
      <c r="D115" s="20"/>
      <c r="E115" s="20"/>
      <c r="F115" s="20"/>
      <c r="G115" s="7" t="s">
        <v>3</v>
      </c>
      <c r="H115" s="8">
        <f t="shared" si="2"/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24"/>
      <c r="P115" s="20"/>
    </row>
    <row r="116" spans="1:16" ht="16.5" x14ac:dyDescent="0.25">
      <c r="A116" s="20"/>
      <c r="B116" s="20"/>
      <c r="C116" s="20"/>
      <c r="D116" s="20"/>
      <c r="E116" s="20"/>
      <c r="F116" s="20"/>
      <c r="G116" s="7" t="s">
        <v>4</v>
      </c>
      <c r="H116" s="8">
        <f t="shared" si="2"/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24"/>
      <c r="P116" s="20"/>
    </row>
    <row r="117" spans="1:16" ht="33" x14ac:dyDescent="0.25">
      <c r="A117" s="20"/>
      <c r="B117" s="20"/>
      <c r="C117" s="20"/>
      <c r="D117" s="20"/>
      <c r="E117" s="20"/>
      <c r="F117" s="20"/>
      <c r="G117" s="7" t="s">
        <v>5</v>
      </c>
      <c r="H117" s="8">
        <f t="shared" si="2"/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24"/>
      <c r="P117" s="20"/>
    </row>
    <row r="118" spans="1:16" ht="36" customHeight="1" x14ac:dyDescent="0.25">
      <c r="A118" s="20" t="s">
        <v>357</v>
      </c>
      <c r="B118" s="20" t="s">
        <v>358</v>
      </c>
      <c r="C118" s="20" t="s">
        <v>32</v>
      </c>
      <c r="D118" s="20">
        <v>2026</v>
      </c>
      <c r="E118" s="20" t="s">
        <v>257</v>
      </c>
      <c r="F118" s="20" t="s">
        <v>359</v>
      </c>
      <c r="G118" s="7" t="s">
        <v>1</v>
      </c>
      <c r="H118" s="8">
        <f>I118+J118+K118+L118+M118+N118</f>
        <v>108.8374</v>
      </c>
      <c r="I118" s="8">
        <f t="shared" ref="I118:N118" si="3">I119+I120+I121+I122</f>
        <v>0</v>
      </c>
      <c r="J118" s="8">
        <f t="shared" si="3"/>
        <v>108.8374</v>
      </c>
      <c r="K118" s="8">
        <f t="shared" si="3"/>
        <v>0</v>
      </c>
      <c r="L118" s="8">
        <f t="shared" si="3"/>
        <v>0</v>
      </c>
      <c r="M118" s="8">
        <f t="shared" si="3"/>
        <v>0</v>
      </c>
      <c r="N118" s="8">
        <f t="shared" si="3"/>
        <v>0</v>
      </c>
      <c r="O118" s="19">
        <v>1408</v>
      </c>
      <c r="P118" s="20" t="s">
        <v>360</v>
      </c>
    </row>
    <row r="119" spans="1:16" ht="49.5" customHeight="1" x14ac:dyDescent="0.25">
      <c r="A119" s="20"/>
      <c r="B119" s="20"/>
      <c r="C119" s="20"/>
      <c r="D119" s="20"/>
      <c r="E119" s="20"/>
      <c r="F119" s="20"/>
      <c r="G119" s="7" t="s">
        <v>2</v>
      </c>
      <c r="H119" s="8">
        <f>I119+J119+K119+L119+M119+N119</f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19"/>
      <c r="P119" s="20"/>
    </row>
    <row r="120" spans="1:16" ht="49.5" x14ac:dyDescent="0.25">
      <c r="A120" s="20"/>
      <c r="B120" s="20"/>
      <c r="C120" s="20"/>
      <c r="D120" s="20"/>
      <c r="E120" s="20"/>
      <c r="F120" s="20"/>
      <c r="G120" s="7" t="s">
        <v>3</v>
      </c>
      <c r="H120" s="8">
        <f>I120+J120+K120+L120+M120+N120</f>
        <v>80.099999999999994</v>
      </c>
      <c r="I120" s="8">
        <v>0</v>
      </c>
      <c r="J120" s="8">
        <v>80.099999999999994</v>
      </c>
      <c r="K120" s="8">
        <v>0</v>
      </c>
      <c r="L120" s="8">
        <v>0</v>
      </c>
      <c r="M120" s="8">
        <v>0</v>
      </c>
      <c r="N120" s="8">
        <v>0</v>
      </c>
      <c r="O120" s="19"/>
      <c r="P120" s="20"/>
    </row>
    <row r="121" spans="1:16" ht="16.5" x14ac:dyDescent="0.25">
      <c r="A121" s="20"/>
      <c r="B121" s="20"/>
      <c r="C121" s="20"/>
      <c r="D121" s="20"/>
      <c r="E121" s="20"/>
      <c r="F121" s="20"/>
      <c r="G121" s="7" t="s">
        <v>4</v>
      </c>
      <c r="H121" s="8">
        <f>I121+J121+K121+L121+M121+N121</f>
        <v>28.737400000000001</v>
      </c>
      <c r="I121" s="8">
        <v>0</v>
      </c>
      <c r="J121" s="8">
        <v>28.737400000000001</v>
      </c>
      <c r="K121" s="8">
        <v>0</v>
      </c>
      <c r="L121" s="8">
        <v>0</v>
      </c>
      <c r="M121" s="8">
        <v>0</v>
      </c>
      <c r="N121" s="8">
        <v>0</v>
      </c>
      <c r="O121" s="19"/>
      <c r="P121" s="20"/>
    </row>
    <row r="122" spans="1:16" ht="33" x14ac:dyDescent="0.25">
      <c r="A122" s="20"/>
      <c r="B122" s="20"/>
      <c r="C122" s="20"/>
      <c r="D122" s="20"/>
      <c r="E122" s="20"/>
      <c r="F122" s="20"/>
      <c r="G122" s="7" t="s">
        <v>5</v>
      </c>
      <c r="H122" s="8">
        <f>I122+J122+K122+L122+M122+N122</f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19"/>
      <c r="P122" s="20"/>
    </row>
    <row r="123" spans="1:16" ht="49.5" x14ac:dyDescent="0.25">
      <c r="A123" s="18" t="s">
        <v>25</v>
      </c>
      <c r="B123" s="18"/>
      <c r="C123" s="18"/>
      <c r="D123" s="18"/>
      <c r="E123" s="18"/>
      <c r="F123" s="18"/>
      <c r="G123" s="9" t="s">
        <v>1</v>
      </c>
      <c r="H123" s="10">
        <f>SUM(H124:H127)</f>
        <v>2070.3373999999999</v>
      </c>
      <c r="I123" s="10">
        <f t="shared" ref="I123:N123" si="4">SUM(I124:I127)</f>
        <v>119.6</v>
      </c>
      <c r="J123" s="10">
        <f t="shared" si="4"/>
        <v>202.43740000000003</v>
      </c>
      <c r="K123" s="10">
        <f t="shared" si="4"/>
        <v>561.30000000000007</v>
      </c>
      <c r="L123" s="10">
        <f t="shared" si="4"/>
        <v>67.2</v>
      </c>
      <c r="M123" s="10">
        <f t="shared" si="4"/>
        <v>664.69999999999993</v>
      </c>
      <c r="N123" s="10">
        <f t="shared" si="4"/>
        <v>455.1</v>
      </c>
      <c r="O123" s="20"/>
      <c r="P123" s="20"/>
    </row>
    <row r="124" spans="1:16" ht="66" customHeight="1" x14ac:dyDescent="0.25">
      <c r="A124" s="18"/>
      <c r="B124" s="18"/>
      <c r="C124" s="18"/>
      <c r="D124" s="18"/>
      <c r="E124" s="18"/>
      <c r="F124" s="18"/>
      <c r="G124" s="9" t="s">
        <v>28</v>
      </c>
      <c r="H124" s="10">
        <f t="shared" si="2"/>
        <v>1750.4999999999998</v>
      </c>
      <c r="I124" s="10">
        <f>I9+I14+I19+I24+I29+I34+I39+I44+I49+I54+I59+I64+I69+I74+I79+I84+I89+I94+I99+I104+I109+I114+I119</f>
        <v>0</v>
      </c>
      <c r="J124" s="10">
        <f t="shared" ref="J124:N124" si="5">J9+J14+J19+J24+J29+J34+J39+J44+J49+J54+J59+J64+J69+J74+J79+J84+J89+J94+J99+J104+J109+J114+J119</f>
        <v>91.100000000000009</v>
      </c>
      <c r="K124" s="10">
        <f t="shared" si="5"/>
        <v>553.1</v>
      </c>
      <c r="L124" s="10">
        <f t="shared" si="5"/>
        <v>59.3</v>
      </c>
      <c r="M124" s="10">
        <f t="shared" si="5"/>
        <v>601.69999999999993</v>
      </c>
      <c r="N124" s="10">
        <f t="shared" si="5"/>
        <v>445.3</v>
      </c>
      <c r="O124" s="20"/>
      <c r="P124" s="20"/>
    </row>
    <row r="125" spans="1:16" ht="66" x14ac:dyDescent="0.25">
      <c r="A125" s="18"/>
      <c r="B125" s="18"/>
      <c r="C125" s="18"/>
      <c r="D125" s="18"/>
      <c r="E125" s="18"/>
      <c r="F125" s="18"/>
      <c r="G125" s="9" t="s">
        <v>3</v>
      </c>
      <c r="H125" s="10">
        <f t="shared" si="2"/>
        <v>236.49999999999997</v>
      </c>
      <c r="I125" s="10">
        <f t="shared" ref="I125:N125" si="6">I10+I15+I20+I25+I30+I35+I40+I45+I50+I55+I60+I65+I70+I75+I80+I85+I90+I95+I100+I105+I110+I115+I120</f>
        <v>78.099999999999994</v>
      </c>
      <c r="J125" s="10">
        <f t="shared" si="6"/>
        <v>81</v>
      </c>
      <c r="K125" s="10">
        <f t="shared" si="6"/>
        <v>5.6</v>
      </c>
      <c r="L125" s="10">
        <f t="shared" si="6"/>
        <v>5.3999999999999995</v>
      </c>
      <c r="M125" s="10">
        <f t="shared" si="6"/>
        <v>57.3</v>
      </c>
      <c r="N125" s="10">
        <f t="shared" si="6"/>
        <v>9.1</v>
      </c>
      <c r="O125" s="20"/>
      <c r="P125" s="20"/>
    </row>
    <row r="126" spans="1:16" ht="16.5" x14ac:dyDescent="0.25">
      <c r="A126" s="18"/>
      <c r="B126" s="18"/>
      <c r="C126" s="18"/>
      <c r="D126" s="18"/>
      <c r="E126" s="18"/>
      <c r="F126" s="18"/>
      <c r="G126" s="9" t="s">
        <v>4</v>
      </c>
      <c r="H126" s="10">
        <f t="shared" si="2"/>
        <v>83.337400000000002</v>
      </c>
      <c r="I126" s="10">
        <f t="shared" ref="I126:N126" si="7">I11+I16+I21+I26+I31+I36+I41+I46+I51+I56+I61+I66+I71+I76+I81+I86+I91+I96+I101+I106+I111+I116+I121</f>
        <v>41.5</v>
      </c>
      <c r="J126" s="10">
        <f t="shared" si="7"/>
        <v>30.337400000000002</v>
      </c>
      <c r="K126" s="10">
        <f t="shared" si="7"/>
        <v>2.6</v>
      </c>
      <c r="L126" s="10">
        <f t="shared" si="7"/>
        <v>2.5</v>
      </c>
      <c r="M126" s="10">
        <f t="shared" si="7"/>
        <v>5.7</v>
      </c>
      <c r="N126" s="10">
        <f t="shared" si="7"/>
        <v>0.7</v>
      </c>
      <c r="O126" s="20"/>
      <c r="P126" s="20"/>
    </row>
    <row r="127" spans="1:16" ht="33" x14ac:dyDescent="0.25">
      <c r="A127" s="18"/>
      <c r="B127" s="18"/>
      <c r="C127" s="18"/>
      <c r="D127" s="18"/>
      <c r="E127" s="18"/>
      <c r="F127" s="18"/>
      <c r="G127" s="9" t="s">
        <v>5</v>
      </c>
      <c r="H127" s="10">
        <f t="shared" si="2"/>
        <v>0</v>
      </c>
      <c r="I127" s="10">
        <f t="shared" ref="I127:N127" si="8">I12+I17+I22+I27+I32+I37+I42+I47+I52+I57+I62+I67+I72+I77+I82+I87+I92+I97+I102+I107+I112+I117+I122</f>
        <v>0</v>
      </c>
      <c r="J127" s="10">
        <f t="shared" si="8"/>
        <v>0</v>
      </c>
      <c r="K127" s="10">
        <f t="shared" si="8"/>
        <v>0</v>
      </c>
      <c r="L127" s="10">
        <f t="shared" si="8"/>
        <v>0</v>
      </c>
      <c r="M127" s="10">
        <f t="shared" si="8"/>
        <v>0</v>
      </c>
      <c r="N127" s="10">
        <f t="shared" si="8"/>
        <v>0</v>
      </c>
      <c r="O127" s="20"/>
      <c r="P127" s="20"/>
    </row>
  </sheetData>
  <mergeCells count="198">
    <mergeCell ref="A2:P2"/>
    <mergeCell ref="G4:N4"/>
    <mergeCell ref="O4:O5"/>
    <mergeCell ref="P4:P5"/>
    <mergeCell ref="A4:A5"/>
    <mergeCell ref="B4:B5"/>
    <mergeCell ref="C4:C5"/>
    <mergeCell ref="D4:D5"/>
    <mergeCell ref="E4:E5"/>
    <mergeCell ref="F4:F5"/>
    <mergeCell ref="O8:O12"/>
    <mergeCell ref="P8:P12"/>
    <mergeCell ref="A7:P7"/>
    <mergeCell ref="A8:A12"/>
    <mergeCell ref="B8:B12"/>
    <mergeCell ref="C8:C12"/>
    <mergeCell ref="D8:D12"/>
    <mergeCell ref="E8:E12"/>
    <mergeCell ref="F8:F12"/>
    <mergeCell ref="O23:O27"/>
    <mergeCell ref="P23:P27"/>
    <mergeCell ref="A28:A32"/>
    <mergeCell ref="B28:B32"/>
    <mergeCell ref="C28:C32"/>
    <mergeCell ref="D28:D32"/>
    <mergeCell ref="E28:E32"/>
    <mergeCell ref="F28:F32"/>
    <mergeCell ref="O28:O32"/>
    <mergeCell ref="P28:P32"/>
    <mergeCell ref="A23:A27"/>
    <mergeCell ref="B23:B27"/>
    <mergeCell ref="C23:C27"/>
    <mergeCell ref="D23:D27"/>
    <mergeCell ref="E23:E27"/>
    <mergeCell ref="F23:F27"/>
    <mergeCell ref="O13:O17"/>
    <mergeCell ref="P13:P17"/>
    <mergeCell ref="A18:A22"/>
    <mergeCell ref="B18:B22"/>
    <mergeCell ref="C18:C22"/>
    <mergeCell ref="D18:D22"/>
    <mergeCell ref="E18:E22"/>
    <mergeCell ref="F18:F22"/>
    <mergeCell ref="O18:O22"/>
    <mergeCell ref="P18:P22"/>
    <mergeCell ref="A13:A17"/>
    <mergeCell ref="B13:B17"/>
    <mergeCell ref="C13:C17"/>
    <mergeCell ref="D13:D17"/>
    <mergeCell ref="E13:E17"/>
    <mergeCell ref="F13:F17"/>
    <mergeCell ref="O43:O47"/>
    <mergeCell ref="P43:P47"/>
    <mergeCell ref="A48:A52"/>
    <mergeCell ref="B48:B52"/>
    <mergeCell ref="C48:C52"/>
    <mergeCell ref="D48:D52"/>
    <mergeCell ref="E48:E52"/>
    <mergeCell ref="F48:F52"/>
    <mergeCell ref="O48:O52"/>
    <mergeCell ref="P48:P52"/>
    <mergeCell ref="A43:A47"/>
    <mergeCell ref="B43:B47"/>
    <mergeCell ref="C43:C47"/>
    <mergeCell ref="D43:D47"/>
    <mergeCell ref="E43:E47"/>
    <mergeCell ref="F43:F47"/>
    <mergeCell ref="O33:O37"/>
    <mergeCell ref="P33:P37"/>
    <mergeCell ref="A38:A42"/>
    <mergeCell ref="B38:B42"/>
    <mergeCell ref="C38:C42"/>
    <mergeCell ref="D38:D42"/>
    <mergeCell ref="E38:E42"/>
    <mergeCell ref="F38:F42"/>
    <mergeCell ref="O38:O42"/>
    <mergeCell ref="P38:P42"/>
    <mergeCell ref="A33:A37"/>
    <mergeCell ref="B33:B37"/>
    <mergeCell ref="C33:C37"/>
    <mergeCell ref="D33:D37"/>
    <mergeCell ref="E33:E37"/>
    <mergeCell ref="F33:F37"/>
    <mergeCell ref="A63:A67"/>
    <mergeCell ref="B63:B67"/>
    <mergeCell ref="C63:C67"/>
    <mergeCell ref="D63:D67"/>
    <mergeCell ref="E63:E67"/>
    <mergeCell ref="F63:F67"/>
    <mergeCell ref="O63:O67"/>
    <mergeCell ref="P63:P67"/>
    <mergeCell ref="O53:O57"/>
    <mergeCell ref="P53:P57"/>
    <mergeCell ref="A58:A62"/>
    <mergeCell ref="B58:B62"/>
    <mergeCell ref="C58:C62"/>
    <mergeCell ref="D58:D62"/>
    <mergeCell ref="E58:E62"/>
    <mergeCell ref="F58:F62"/>
    <mergeCell ref="O58:O62"/>
    <mergeCell ref="P58:P62"/>
    <mergeCell ref="A53:A57"/>
    <mergeCell ref="B53:B57"/>
    <mergeCell ref="C53:C57"/>
    <mergeCell ref="D53:D57"/>
    <mergeCell ref="E53:E57"/>
    <mergeCell ref="F53:F57"/>
    <mergeCell ref="O78:O82"/>
    <mergeCell ref="P78:P82"/>
    <mergeCell ref="A83:A87"/>
    <mergeCell ref="B83:B87"/>
    <mergeCell ref="C83:C87"/>
    <mergeCell ref="D83:D87"/>
    <mergeCell ref="E83:E87"/>
    <mergeCell ref="F83:F87"/>
    <mergeCell ref="O83:O87"/>
    <mergeCell ref="P83:P87"/>
    <mergeCell ref="A78:A82"/>
    <mergeCell ref="B78:B82"/>
    <mergeCell ref="C78:C82"/>
    <mergeCell ref="D78:D82"/>
    <mergeCell ref="E78:E82"/>
    <mergeCell ref="F78:F82"/>
    <mergeCell ref="O68:O72"/>
    <mergeCell ref="P68:P72"/>
    <mergeCell ref="A73:A77"/>
    <mergeCell ref="B73:B77"/>
    <mergeCell ref="C73:C77"/>
    <mergeCell ref="D73:D77"/>
    <mergeCell ref="E73:E77"/>
    <mergeCell ref="F73:F77"/>
    <mergeCell ref="O73:O77"/>
    <mergeCell ref="P73:P77"/>
    <mergeCell ref="A68:A72"/>
    <mergeCell ref="B68:B72"/>
    <mergeCell ref="C68:C72"/>
    <mergeCell ref="D68:D72"/>
    <mergeCell ref="E68:E72"/>
    <mergeCell ref="F68:F72"/>
    <mergeCell ref="O98:O102"/>
    <mergeCell ref="P98:P102"/>
    <mergeCell ref="A103:A107"/>
    <mergeCell ref="B103:B107"/>
    <mergeCell ref="C103:C107"/>
    <mergeCell ref="D103:D107"/>
    <mergeCell ref="E103:E107"/>
    <mergeCell ref="F103:F107"/>
    <mergeCell ref="O103:O107"/>
    <mergeCell ref="P103:P107"/>
    <mergeCell ref="A98:A102"/>
    <mergeCell ref="B98:B102"/>
    <mergeCell ref="C98:C102"/>
    <mergeCell ref="D98:D102"/>
    <mergeCell ref="E98:E102"/>
    <mergeCell ref="F98:F102"/>
    <mergeCell ref="O88:O92"/>
    <mergeCell ref="P88:P92"/>
    <mergeCell ref="A93:A97"/>
    <mergeCell ref="B93:B97"/>
    <mergeCell ref="C93:C97"/>
    <mergeCell ref="D93:D97"/>
    <mergeCell ref="E93:E97"/>
    <mergeCell ref="F93:F97"/>
    <mergeCell ref="O93:O97"/>
    <mergeCell ref="P93:P97"/>
    <mergeCell ref="A88:A92"/>
    <mergeCell ref="B88:B92"/>
    <mergeCell ref="C88:C92"/>
    <mergeCell ref="D88:D92"/>
    <mergeCell ref="E88:E92"/>
    <mergeCell ref="F88:F92"/>
    <mergeCell ref="O118:O122"/>
    <mergeCell ref="P118:P122"/>
    <mergeCell ref="A123:F127"/>
    <mergeCell ref="O123:O127"/>
    <mergeCell ref="P123:P127"/>
    <mergeCell ref="A118:A122"/>
    <mergeCell ref="B118:B122"/>
    <mergeCell ref="C118:C122"/>
    <mergeCell ref="D118:D122"/>
    <mergeCell ref="E118:E122"/>
    <mergeCell ref="F118:F122"/>
    <mergeCell ref="O108:O112"/>
    <mergeCell ref="P108:P112"/>
    <mergeCell ref="A113:A117"/>
    <mergeCell ref="B113:B117"/>
    <mergeCell ref="C113:C117"/>
    <mergeCell ref="D113:D117"/>
    <mergeCell ref="E113:E117"/>
    <mergeCell ref="F113:F117"/>
    <mergeCell ref="O113:O117"/>
    <mergeCell ref="P113:P117"/>
    <mergeCell ref="A108:A112"/>
    <mergeCell ref="B108:B112"/>
    <mergeCell ref="C108:C112"/>
    <mergeCell ref="D108:D112"/>
    <mergeCell ref="E108:E112"/>
    <mergeCell ref="F108:F11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2"/>
  <sheetViews>
    <sheetView zoomScale="80" zoomScaleNormal="80" workbookViewId="0">
      <selection activeCell="A2" sqref="A2:P2"/>
    </sheetView>
  </sheetViews>
  <sheetFormatPr defaultRowHeight="15" x14ac:dyDescent="0.25"/>
  <cols>
    <col min="1" max="1" width="23.42578125" style="1" customWidth="1"/>
    <col min="2" max="2" width="14" style="1" customWidth="1"/>
    <col min="3" max="3" width="16.85546875" style="1" customWidth="1"/>
    <col min="4" max="4" width="9.85546875" style="1" customWidth="1"/>
    <col min="5" max="5" width="11.140625" style="1" customWidth="1"/>
    <col min="6" max="6" width="20.42578125" style="1" customWidth="1"/>
    <col min="7" max="7" width="17.85546875" style="1" customWidth="1"/>
    <col min="8" max="14" width="12.140625" style="1" customWidth="1"/>
    <col min="15" max="15" width="13.42578125" style="1" customWidth="1"/>
    <col min="16" max="16" width="20.7109375" style="1" customWidth="1"/>
    <col min="17" max="16384" width="9.140625" style="1"/>
  </cols>
  <sheetData>
    <row r="2" spans="1:16" ht="27.75" x14ac:dyDescent="0.4">
      <c r="A2" s="38" t="s">
        <v>388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4" spans="1:16" ht="68.25" customHeight="1" x14ac:dyDescent="0.25">
      <c r="A4" s="20" t="s">
        <v>7</v>
      </c>
      <c r="B4" s="20" t="s">
        <v>8</v>
      </c>
      <c r="C4" s="20" t="s">
        <v>9</v>
      </c>
      <c r="D4" s="20" t="s">
        <v>10</v>
      </c>
      <c r="E4" s="20" t="s">
        <v>11</v>
      </c>
      <c r="F4" s="20" t="s">
        <v>12</v>
      </c>
      <c r="G4" s="20" t="s">
        <v>13</v>
      </c>
      <c r="H4" s="20"/>
      <c r="I4" s="20"/>
      <c r="J4" s="20"/>
      <c r="K4" s="20"/>
      <c r="L4" s="20"/>
      <c r="M4" s="20"/>
      <c r="N4" s="20"/>
      <c r="O4" s="20" t="s">
        <v>14</v>
      </c>
      <c r="P4" s="20" t="s">
        <v>15</v>
      </c>
    </row>
    <row r="5" spans="1:16" ht="49.5" x14ac:dyDescent="0.25">
      <c r="A5" s="20"/>
      <c r="B5" s="20"/>
      <c r="C5" s="20"/>
      <c r="D5" s="20"/>
      <c r="E5" s="20"/>
      <c r="F5" s="20"/>
      <c r="G5" s="7" t="s">
        <v>16</v>
      </c>
      <c r="H5" s="7" t="s">
        <v>17</v>
      </c>
      <c r="I5" s="7">
        <v>2025</v>
      </c>
      <c r="J5" s="7">
        <v>2026</v>
      </c>
      <c r="K5" s="7">
        <v>2027</v>
      </c>
      <c r="L5" s="7">
        <v>2028</v>
      </c>
      <c r="M5" s="7">
        <v>2029</v>
      </c>
      <c r="N5" s="7">
        <v>2030</v>
      </c>
      <c r="O5" s="20"/>
      <c r="P5" s="20"/>
    </row>
    <row r="6" spans="1:16" ht="16.5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</row>
    <row r="7" spans="1:16" ht="16.5" x14ac:dyDescent="0.25">
      <c r="A7" s="18" t="s">
        <v>32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6" ht="49.5" x14ac:dyDescent="0.25">
      <c r="A8" s="20" t="s">
        <v>314</v>
      </c>
      <c r="B8" s="20" t="s">
        <v>32</v>
      </c>
      <c r="C8" s="20" t="s">
        <v>315</v>
      </c>
      <c r="D8" s="20">
        <v>2028</v>
      </c>
      <c r="E8" s="20"/>
      <c r="F8" s="20" t="s">
        <v>23</v>
      </c>
      <c r="G8" s="7" t="s">
        <v>1</v>
      </c>
      <c r="H8" s="8">
        <f>SUM(H9:H12)</f>
        <v>10.3</v>
      </c>
      <c r="I8" s="8">
        <f t="shared" ref="I8:N8" si="0">SUM(I9:I12)</f>
        <v>0</v>
      </c>
      <c r="J8" s="8">
        <f t="shared" si="0"/>
        <v>0</v>
      </c>
      <c r="K8" s="8">
        <f t="shared" si="0"/>
        <v>0</v>
      </c>
      <c r="L8" s="8">
        <f t="shared" si="0"/>
        <v>10.3</v>
      </c>
      <c r="M8" s="8">
        <f t="shared" si="0"/>
        <v>0</v>
      </c>
      <c r="N8" s="8">
        <f t="shared" si="0"/>
        <v>0</v>
      </c>
      <c r="O8" s="20"/>
      <c r="P8" s="20"/>
    </row>
    <row r="9" spans="1:16" ht="33" x14ac:dyDescent="0.25">
      <c r="A9" s="20"/>
      <c r="B9" s="20"/>
      <c r="C9" s="20"/>
      <c r="D9" s="20"/>
      <c r="E9" s="20"/>
      <c r="F9" s="20"/>
      <c r="G9" s="7" t="s">
        <v>2</v>
      </c>
      <c r="H9" s="8">
        <f>SUM(I9:N9)</f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20"/>
      <c r="P9" s="20"/>
    </row>
    <row r="10" spans="1:16" ht="66" x14ac:dyDescent="0.25">
      <c r="A10" s="20"/>
      <c r="B10" s="20"/>
      <c r="C10" s="20"/>
      <c r="D10" s="20"/>
      <c r="E10" s="20"/>
      <c r="F10" s="20"/>
      <c r="G10" s="7" t="s">
        <v>3</v>
      </c>
      <c r="H10" s="8">
        <f>SUM(I10:N10)</f>
        <v>10.3</v>
      </c>
      <c r="I10" s="8">
        <v>0</v>
      </c>
      <c r="J10" s="8">
        <v>0</v>
      </c>
      <c r="K10" s="8">
        <v>0</v>
      </c>
      <c r="L10" s="8">
        <v>10.3</v>
      </c>
      <c r="M10" s="8">
        <v>0</v>
      </c>
      <c r="N10" s="8">
        <v>0</v>
      </c>
      <c r="O10" s="20"/>
      <c r="P10" s="20"/>
    </row>
    <row r="11" spans="1:16" ht="33" x14ac:dyDescent="0.25">
      <c r="A11" s="20"/>
      <c r="B11" s="20"/>
      <c r="C11" s="20"/>
      <c r="D11" s="20"/>
      <c r="E11" s="20"/>
      <c r="F11" s="20"/>
      <c r="G11" s="7" t="s">
        <v>4</v>
      </c>
      <c r="H11" s="8">
        <f>SUM(I11:N11)</f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20"/>
      <c r="P11" s="20"/>
    </row>
    <row r="12" spans="1:16" ht="33" x14ac:dyDescent="0.25">
      <c r="A12" s="20"/>
      <c r="B12" s="20"/>
      <c r="C12" s="20"/>
      <c r="D12" s="20"/>
      <c r="E12" s="20"/>
      <c r="F12" s="20"/>
      <c r="G12" s="7" t="s">
        <v>5</v>
      </c>
      <c r="H12" s="8">
        <f>SUM(I12:N12)</f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20"/>
      <c r="P12" s="20"/>
    </row>
    <row r="13" spans="1:16" ht="49.5" x14ac:dyDescent="0.25">
      <c r="A13" s="20" t="s">
        <v>363</v>
      </c>
      <c r="B13" s="20" t="s">
        <v>361</v>
      </c>
      <c r="C13" s="20" t="s">
        <v>364</v>
      </c>
      <c r="D13" s="20">
        <v>2026</v>
      </c>
      <c r="E13" s="20" t="s">
        <v>365</v>
      </c>
      <c r="F13" s="20" t="s">
        <v>362</v>
      </c>
      <c r="G13" s="7" t="s">
        <v>1</v>
      </c>
      <c r="H13" s="8">
        <f>SUM(H14:H17)</f>
        <v>4</v>
      </c>
      <c r="I13" s="8">
        <f t="shared" ref="I13:N13" si="1">SUM(I14:I17)</f>
        <v>0</v>
      </c>
      <c r="J13" s="8">
        <f t="shared" si="1"/>
        <v>4</v>
      </c>
      <c r="K13" s="8">
        <f t="shared" si="1"/>
        <v>0</v>
      </c>
      <c r="L13" s="8">
        <f t="shared" si="1"/>
        <v>0</v>
      </c>
      <c r="M13" s="8">
        <f t="shared" si="1"/>
        <v>0</v>
      </c>
      <c r="N13" s="8">
        <f t="shared" si="1"/>
        <v>0</v>
      </c>
      <c r="O13" s="19">
        <v>627</v>
      </c>
      <c r="P13" s="20" t="s">
        <v>366</v>
      </c>
    </row>
    <row r="14" spans="1:16" ht="33" x14ac:dyDescent="0.25">
      <c r="A14" s="20"/>
      <c r="B14" s="20"/>
      <c r="C14" s="20"/>
      <c r="D14" s="20"/>
      <c r="E14" s="20"/>
      <c r="F14" s="20"/>
      <c r="G14" s="7" t="s">
        <v>2</v>
      </c>
      <c r="H14" s="8">
        <f>SUM(I14:N14)</f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19"/>
      <c r="P14" s="20"/>
    </row>
    <row r="15" spans="1:16" ht="66" x14ac:dyDescent="0.25">
      <c r="A15" s="20"/>
      <c r="B15" s="20"/>
      <c r="C15" s="20"/>
      <c r="D15" s="20"/>
      <c r="E15" s="20"/>
      <c r="F15" s="20"/>
      <c r="G15" s="7" t="s">
        <v>3</v>
      </c>
      <c r="H15" s="8">
        <f>SUM(I15:N15)</f>
        <v>4</v>
      </c>
      <c r="I15" s="8">
        <v>0</v>
      </c>
      <c r="J15" s="8">
        <v>4</v>
      </c>
      <c r="K15" s="8">
        <v>0</v>
      </c>
      <c r="L15" s="8">
        <v>0</v>
      </c>
      <c r="M15" s="8">
        <v>0</v>
      </c>
      <c r="N15" s="8">
        <v>0</v>
      </c>
      <c r="O15" s="19"/>
      <c r="P15" s="20"/>
    </row>
    <row r="16" spans="1:16" ht="33" x14ac:dyDescent="0.25">
      <c r="A16" s="20"/>
      <c r="B16" s="20"/>
      <c r="C16" s="20"/>
      <c r="D16" s="20"/>
      <c r="E16" s="20"/>
      <c r="F16" s="20"/>
      <c r="G16" s="7" t="s">
        <v>4</v>
      </c>
      <c r="H16" s="8">
        <f>SUM(I16:N16)</f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19"/>
      <c r="P16" s="20"/>
    </row>
    <row r="17" spans="1:16" ht="33" x14ac:dyDescent="0.25">
      <c r="A17" s="20"/>
      <c r="B17" s="20"/>
      <c r="C17" s="20"/>
      <c r="D17" s="20"/>
      <c r="E17" s="20"/>
      <c r="F17" s="20"/>
      <c r="G17" s="7" t="s">
        <v>5</v>
      </c>
      <c r="H17" s="8">
        <f>SUM(I17:N17)</f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19"/>
      <c r="P17" s="20"/>
    </row>
    <row r="18" spans="1:16" ht="49.5" x14ac:dyDescent="0.25">
      <c r="A18" s="18" t="s">
        <v>25</v>
      </c>
      <c r="B18" s="18"/>
      <c r="C18" s="18"/>
      <c r="D18" s="18"/>
      <c r="E18" s="18"/>
      <c r="F18" s="18"/>
      <c r="G18" s="7" t="s">
        <v>1</v>
      </c>
      <c r="H18" s="8">
        <f>SUM(H19:H22)</f>
        <v>14.3</v>
      </c>
      <c r="I18" s="8">
        <f t="shared" ref="I18:N18" si="2">SUM(I19:I22)</f>
        <v>0</v>
      </c>
      <c r="J18" s="8">
        <f t="shared" si="2"/>
        <v>4</v>
      </c>
      <c r="K18" s="8">
        <f t="shared" si="2"/>
        <v>0</v>
      </c>
      <c r="L18" s="8">
        <f t="shared" si="2"/>
        <v>10.3</v>
      </c>
      <c r="M18" s="8">
        <f t="shared" si="2"/>
        <v>0</v>
      </c>
      <c r="N18" s="8">
        <f t="shared" si="2"/>
        <v>0</v>
      </c>
      <c r="O18" s="20"/>
      <c r="P18" s="20"/>
    </row>
    <row r="19" spans="1:16" ht="33" x14ac:dyDescent="0.25">
      <c r="A19" s="18"/>
      <c r="B19" s="18"/>
      <c r="C19" s="18"/>
      <c r="D19" s="18"/>
      <c r="E19" s="18"/>
      <c r="F19" s="18"/>
      <c r="G19" s="7" t="s">
        <v>2</v>
      </c>
      <c r="H19" s="8">
        <f>SUM(I19:N19)</f>
        <v>0</v>
      </c>
      <c r="I19" s="8">
        <f>I9+I14</f>
        <v>0</v>
      </c>
      <c r="J19" s="8">
        <f t="shared" ref="J19:N19" si="3">J9+J14</f>
        <v>0</v>
      </c>
      <c r="K19" s="8">
        <f t="shared" si="3"/>
        <v>0</v>
      </c>
      <c r="L19" s="8">
        <f t="shared" si="3"/>
        <v>0</v>
      </c>
      <c r="M19" s="8">
        <f t="shared" si="3"/>
        <v>0</v>
      </c>
      <c r="N19" s="8">
        <f t="shared" si="3"/>
        <v>0</v>
      </c>
      <c r="O19" s="20"/>
      <c r="P19" s="20"/>
    </row>
    <row r="20" spans="1:16" ht="66" x14ac:dyDescent="0.25">
      <c r="A20" s="18"/>
      <c r="B20" s="18"/>
      <c r="C20" s="18"/>
      <c r="D20" s="18"/>
      <c r="E20" s="18"/>
      <c r="F20" s="18"/>
      <c r="G20" s="7" t="s">
        <v>3</v>
      </c>
      <c r="H20" s="8">
        <f>SUM(I20:N20)</f>
        <v>14.3</v>
      </c>
      <c r="I20" s="8">
        <f t="shared" ref="I20:N20" si="4">I10+I15</f>
        <v>0</v>
      </c>
      <c r="J20" s="8">
        <f t="shared" si="4"/>
        <v>4</v>
      </c>
      <c r="K20" s="8">
        <f t="shared" si="4"/>
        <v>0</v>
      </c>
      <c r="L20" s="8">
        <f t="shared" si="4"/>
        <v>10.3</v>
      </c>
      <c r="M20" s="8">
        <f t="shared" si="4"/>
        <v>0</v>
      </c>
      <c r="N20" s="8">
        <f t="shared" si="4"/>
        <v>0</v>
      </c>
      <c r="O20" s="20"/>
      <c r="P20" s="20"/>
    </row>
    <row r="21" spans="1:16" ht="33" x14ac:dyDescent="0.25">
      <c r="A21" s="18"/>
      <c r="B21" s="18"/>
      <c r="C21" s="18"/>
      <c r="D21" s="18"/>
      <c r="E21" s="18"/>
      <c r="F21" s="18"/>
      <c r="G21" s="7" t="s">
        <v>4</v>
      </c>
      <c r="H21" s="8">
        <f>SUM(I21:N21)</f>
        <v>0</v>
      </c>
      <c r="I21" s="8">
        <f t="shared" ref="I21:N21" si="5">I11+I16</f>
        <v>0</v>
      </c>
      <c r="J21" s="8">
        <f t="shared" si="5"/>
        <v>0</v>
      </c>
      <c r="K21" s="8">
        <f t="shared" si="5"/>
        <v>0</v>
      </c>
      <c r="L21" s="8">
        <f t="shared" si="5"/>
        <v>0</v>
      </c>
      <c r="M21" s="8">
        <f t="shared" si="5"/>
        <v>0</v>
      </c>
      <c r="N21" s="8">
        <f t="shared" si="5"/>
        <v>0</v>
      </c>
      <c r="O21" s="20"/>
      <c r="P21" s="20"/>
    </row>
    <row r="22" spans="1:16" ht="33" x14ac:dyDescent="0.25">
      <c r="A22" s="18"/>
      <c r="B22" s="18"/>
      <c r="C22" s="18"/>
      <c r="D22" s="18"/>
      <c r="E22" s="18"/>
      <c r="F22" s="18"/>
      <c r="G22" s="7" t="s">
        <v>5</v>
      </c>
      <c r="H22" s="8">
        <f>SUM(I22:N22)</f>
        <v>0</v>
      </c>
      <c r="I22" s="8">
        <f t="shared" ref="I22:N22" si="6">I12+I17</f>
        <v>0</v>
      </c>
      <c r="J22" s="8">
        <f t="shared" si="6"/>
        <v>0</v>
      </c>
      <c r="K22" s="8">
        <f t="shared" si="6"/>
        <v>0</v>
      </c>
      <c r="L22" s="8">
        <f t="shared" si="6"/>
        <v>0</v>
      </c>
      <c r="M22" s="8">
        <f t="shared" si="6"/>
        <v>0</v>
      </c>
      <c r="N22" s="8">
        <f t="shared" si="6"/>
        <v>0</v>
      </c>
      <c r="O22" s="20"/>
      <c r="P22" s="20"/>
    </row>
  </sheetData>
  <mergeCells count="30">
    <mergeCell ref="A2:P2"/>
    <mergeCell ref="A18:F22"/>
    <mergeCell ref="O18:O22"/>
    <mergeCell ref="P18:P22"/>
    <mergeCell ref="A13:A17"/>
    <mergeCell ref="B13:B17"/>
    <mergeCell ref="C13:C17"/>
    <mergeCell ref="D13:D17"/>
    <mergeCell ref="E13:E17"/>
    <mergeCell ref="F13:F17"/>
    <mergeCell ref="O13:O17"/>
    <mergeCell ref="P13:P17"/>
    <mergeCell ref="A7:P7"/>
    <mergeCell ref="A8:A12"/>
    <mergeCell ref="B8:B12"/>
    <mergeCell ref="C8:C12"/>
    <mergeCell ref="D8:D12"/>
    <mergeCell ref="E8:E12"/>
    <mergeCell ref="F8:F12"/>
    <mergeCell ref="O8:O12"/>
    <mergeCell ref="P8:P12"/>
    <mergeCell ref="G4:N4"/>
    <mergeCell ref="O4:O5"/>
    <mergeCell ref="P4:P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7"/>
  <sheetViews>
    <sheetView zoomScale="80" zoomScaleNormal="80" workbookViewId="0">
      <selection activeCell="A2" sqref="A2:P2"/>
    </sheetView>
  </sheetViews>
  <sheetFormatPr defaultRowHeight="15" x14ac:dyDescent="0.25"/>
  <cols>
    <col min="1" max="1" width="23.42578125" style="1" customWidth="1"/>
    <col min="2" max="2" width="14" style="1" customWidth="1"/>
    <col min="3" max="3" width="16.85546875" style="1" customWidth="1"/>
    <col min="4" max="4" width="9.85546875" style="4" customWidth="1"/>
    <col min="5" max="5" width="9.140625" style="1"/>
    <col min="6" max="6" width="20.42578125" style="1" customWidth="1"/>
    <col min="7" max="7" width="17.85546875" style="5" customWidth="1"/>
    <col min="8" max="14" width="12.140625" style="1" customWidth="1"/>
    <col min="15" max="15" width="13.42578125" style="1" customWidth="1"/>
    <col min="16" max="16" width="35.85546875" style="1" customWidth="1"/>
    <col min="17" max="16384" width="9.140625" style="1"/>
  </cols>
  <sheetData>
    <row r="2" spans="1:16" ht="27.75" x14ac:dyDescent="0.4">
      <c r="A2" s="38" t="s">
        <v>389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4" spans="1:16" ht="69" customHeight="1" x14ac:dyDescent="0.25">
      <c r="A4" s="20" t="s">
        <v>7</v>
      </c>
      <c r="B4" s="20" t="s">
        <v>8</v>
      </c>
      <c r="C4" s="20" t="s">
        <v>9</v>
      </c>
      <c r="D4" s="29" t="s">
        <v>10</v>
      </c>
      <c r="E4" s="20" t="s">
        <v>11</v>
      </c>
      <c r="F4" s="20" t="s">
        <v>12</v>
      </c>
      <c r="G4" s="20" t="s">
        <v>13</v>
      </c>
      <c r="H4" s="20"/>
      <c r="I4" s="20"/>
      <c r="J4" s="20"/>
      <c r="K4" s="20"/>
      <c r="L4" s="20"/>
      <c r="M4" s="20"/>
      <c r="N4" s="20"/>
      <c r="O4" s="20" t="s">
        <v>14</v>
      </c>
      <c r="P4" s="20" t="s">
        <v>15</v>
      </c>
    </row>
    <row r="5" spans="1:16" ht="49.5" x14ac:dyDescent="0.25">
      <c r="A5" s="20"/>
      <c r="B5" s="20"/>
      <c r="C5" s="20"/>
      <c r="D5" s="29"/>
      <c r="E5" s="20"/>
      <c r="F5" s="20"/>
      <c r="G5" s="7" t="s">
        <v>16</v>
      </c>
      <c r="H5" s="7" t="s">
        <v>17</v>
      </c>
      <c r="I5" s="7">
        <v>2025</v>
      </c>
      <c r="J5" s="7">
        <v>2026</v>
      </c>
      <c r="K5" s="7">
        <v>2027</v>
      </c>
      <c r="L5" s="7">
        <v>2028</v>
      </c>
      <c r="M5" s="7">
        <v>2029</v>
      </c>
      <c r="N5" s="7">
        <v>2030</v>
      </c>
      <c r="O5" s="20"/>
      <c r="P5" s="20"/>
    </row>
    <row r="6" spans="1:16" ht="16.5" x14ac:dyDescent="0.25">
      <c r="A6" s="7">
        <v>1</v>
      </c>
      <c r="B6" s="7">
        <v>2</v>
      </c>
      <c r="C6" s="7">
        <v>3</v>
      </c>
      <c r="D6" s="1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</row>
    <row r="7" spans="1:16" ht="16.5" x14ac:dyDescent="0.25">
      <c r="A7" s="25" t="s">
        <v>32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16" ht="49.5" x14ac:dyDescent="0.25">
      <c r="A8" s="20" t="s">
        <v>350</v>
      </c>
      <c r="B8" s="20"/>
      <c r="C8" s="20" t="s">
        <v>322</v>
      </c>
      <c r="D8" s="29" t="s">
        <v>349</v>
      </c>
      <c r="E8" s="20" t="s">
        <v>99</v>
      </c>
      <c r="F8" s="20" t="s">
        <v>351</v>
      </c>
      <c r="G8" s="7" t="s">
        <v>316</v>
      </c>
      <c r="H8" s="8">
        <f>SUM(H9:H12)</f>
        <v>501.8</v>
      </c>
      <c r="I8" s="8">
        <f t="shared" ref="I8:N8" si="0">SUM(I9:I12)</f>
        <v>0</v>
      </c>
      <c r="J8" s="8">
        <f t="shared" si="0"/>
        <v>0</v>
      </c>
      <c r="K8" s="8">
        <f t="shared" si="0"/>
        <v>0</v>
      </c>
      <c r="L8" s="8">
        <f t="shared" si="0"/>
        <v>250.9</v>
      </c>
      <c r="M8" s="8">
        <f t="shared" si="0"/>
        <v>250.9</v>
      </c>
      <c r="N8" s="8">
        <f t="shared" si="0"/>
        <v>0</v>
      </c>
      <c r="O8" s="20"/>
      <c r="P8" s="20" t="s">
        <v>323</v>
      </c>
    </row>
    <row r="9" spans="1:16" ht="33" x14ac:dyDescent="0.25">
      <c r="A9" s="20"/>
      <c r="B9" s="20"/>
      <c r="C9" s="20"/>
      <c r="D9" s="29"/>
      <c r="E9" s="20"/>
      <c r="F9" s="20"/>
      <c r="G9" s="7" t="s">
        <v>317</v>
      </c>
      <c r="H9" s="8">
        <f>SUM(I9:N9)</f>
        <v>496.6</v>
      </c>
      <c r="I9" s="8">
        <v>0</v>
      </c>
      <c r="J9" s="8">
        <v>0</v>
      </c>
      <c r="K9" s="8">
        <v>0</v>
      </c>
      <c r="L9" s="8">
        <v>248.3</v>
      </c>
      <c r="M9" s="8">
        <v>248.3</v>
      </c>
      <c r="N9" s="8">
        <v>0</v>
      </c>
      <c r="O9" s="20"/>
      <c r="P9" s="20"/>
    </row>
    <row r="10" spans="1:16" ht="82.5" x14ac:dyDescent="0.25">
      <c r="A10" s="20"/>
      <c r="B10" s="20"/>
      <c r="C10" s="20"/>
      <c r="D10" s="29"/>
      <c r="E10" s="20"/>
      <c r="F10" s="20"/>
      <c r="G10" s="7" t="s">
        <v>318</v>
      </c>
      <c r="H10" s="8">
        <f>SUM(I10:N10)</f>
        <v>5</v>
      </c>
      <c r="I10" s="8">
        <v>0</v>
      </c>
      <c r="J10" s="8">
        <v>0</v>
      </c>
      <c r="K10" s="8">
        <v>0</v>
      </c>
      <c r="L10" s="8">
        <v>2.5</v>
      </c>
      <c r="M10" s="8">
        <v>2.5</v>
      </c>
      <c r="N10" s="8">
        <v>0</v>
      </c>
      <c r="O10" s="20"/>
      <c r="P10" s="20"/>
    </row>
    <row r="11" spans="1:16" ht="33" x14ac:dyDescent="0.25">
      <c r="A11" s="20"/>
      <c r="B11" s="20"/>
      <c r="C11" s="20"/>
      <c r="D11" s="29"/>
      <c r="E11" s="20"/>
      <c r="F11" s="20"/>
      <c r="G11" s="7" t="s">
        <v>319</v>
      </c>
      <c r="H11" s="8">
        <f>SUM(I11:N11)</f>
        <v>0.2</v>
      </c>
      <c r="I11" s="8">
        <v>0</v>
      </c>
      <c r="J11" s="8">
        <v>0</v>
      </c>
      <c r="K11" s="8">
        <v>0</v>
      </c>
      <c r="L11" s="8">
        <v>0.1</v>
      </c>
      <c r="M11" s="8">
        <v>0.1</v>
      </c>
      <c r="N11" s="8">
        <v>0</v>
      </c>
      <c r="O11" s="20"/>
      <c r="P11" s="20"/>
    </row>
    <row r="12" spans="1:16" ht="33" x14ac:dyDescent="0.25">
      <c r="A12" s="20"/>
      <c r="B12" s="20"/>
      <c r="C12" s="20"/>
      <c r="D12" s="29"/>
      <c r="E12" s="20"/>
      <c r="F12" s="20"/>
      <c r="G12" s="7" t="s">
        <v>320</v>
      </c>
      <c r="H12" s="8">
        <f>SUM(I12:N12)</f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20"/>
      <c r="P12" s="20"/>
    </row>
    <row r="13" spans="1:16" ht="49.5" x14ac:dyDescent="0.25">
      <c r="A13" s="20" t="s">
        <v>352</v>
      </c>
      <c r="B13" s="20"/>
      <c r="C13" s="20" t="s">
        <v>322</v>
      </c>
      <c r="D13" s="29" t="s">
        <v>324</v>
      </c>
      <c r="E13" s="20" t="s">
        <v>99</v>
      </c>
      <c r="F13" s="20" t="s">
        <v>353</v>
      </c>
      <c r="G13" s="7" t="s">
        <v>316</v>
      </c>
      <c r="H13" s="8">
        <f>SUM(H14:H17)</f>
        <v>350.1</v>
      </c>
      <c r="I13" s="8">
        <f t="shared" ref="I13:N13" si="1">SUM(I14:I17)</f>
        <v>0</v>
      </c>
      <c r="J13" s="8">
        <f t="shared" si="1"/>
        <v>0</v>
      </c>
      <c r="K13" s="8">
        <f t="shared" si="1"/>
        <v>0</v>
      </c>
      <c r="L13" s="8">
        <f t="shared" si="1"/>
        <v>350.1</v>
      </c>
      <c r="M13" s="8">
        <f t="shared" si="1"/>
        <v>0</v>
      </c>
      <c r="N13" s="8">
        <f t="shared" si="1"/>
        <v>0</v>
      </c>
      <c r="O13" s="30">
        <v>31310</v>
      </c>
      <c r="P13" s="20" t="s">
        <v>323</v>
      </c>
    </row>
    <row r="14" spans="1:16" ht="33" x14ac:dyDescent="0.25">
      <c r="A14" s="20"/>
      <c r="B14" s="20"/>
      <c r="C14" s="20"/>
      <c r="D14" s="29"/>
      <c r="E14" s="20"/>
      <c r="F14" s="20"/>
      <c r="G14" s="7" t="s">
        <v>317</v>
      </c>
      <c r="H14" s="8">
        <f>SUM(I14:N14)</f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30"/>
      <c r="P14" s="20"/>
    </row>
    <row r="15" spans="1:16" ht="82.5" x14ac:dyDescent="0.25">
      <c r="A15" s="20"/>
      <c r="B15" s="20"/>
      <c r="C15" s="20"/>
      <c r="D15" s="29"/>
      <c r="E15" s="20"/>
      <c r="F15" s="20"/>
      <c r="G15" s="7" t="s">
        <v>318</v>
      </c>
      <c r="H15" s="8">
        <f>SUM(I15:N15)</f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30"/>
      <c r="P15" s="20"/>
    </row>
    <row r="16" spans="1:16" ht="33" x14ac:dyDescent="0.25">
      <c r="A16" s="20"/>
      <c r="B16" s="20"/>
      <c r="C16" s="20"/>
      <c r="D16" s="29"/>
      <c r="E16" s="20"/>
      <c r="F16" s="20"/>
      <c r="G16" s="7" t="s">
        <v>319</v>
      </c>
      <c r="H16" s="8">
        <f>SUM(I16:N16)</f>
        <v>350.1</v>
      </c>
      <c r="I16" s="8">
        <v>0</v>
      </c>
      <c r="J16" s="8">
        <v>0</v>
      </c>
      <c r="K16" s="8">
        <v>0</v>
      </c>
      <c r="L16" s="8">
        <v>350.1</v>
      </c>
      <c r="M16" s="8">
        <v>0</v>
      </c>
      <c r="N16" s="8">
        <v>0</v>
      </c>
      <c r="O16" s="30"/>
      <c r="P16" s="20"/>
    </row>
    <row r="17" spans="1:16" ht="33" x14ac:dyDescent="0.25">
      <c r="A17" s="20"/>
      <c r="B17" s="20"/>
      <c r="C17" s="20"/>
      <c r="D17" s="29"/>
      <c r="E17" s="20"/>
      <c r="F17" s="20"/>
      <c r="G17" s="7" t="s">
        <v>320</v>
      </c>
      <c r="H17" s="8">
        <f>SUM(I17:N17)</f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30"/>
      <c r="P17" s="20"/>
    </row>
    <row r="18" spans="1:16" ht="49.5" x14ac:dyDescent="0.25">
      <c r="A18" s="20" t="s">
        <v>354</v>
      </c>
      <c r="B18" s="20"/>
      <c r="C18" s="20" t="s">
        <v>322</v>
      </c>
      <c r="D18" s="29" t="s">
        <v>324</v>
      </c>
      <c r="E18" s="20" t="s">
        <v>99</v>
      </c>
      <c r="F18" s="20" t="s">
        <v>353</v>
      </c>
      <c r="G18" s="7" t="s">
        <v>316</v>
      </c>
      <c r="H18" s="8">
        <f>SUM(H19:H22)</f>
        <v>5.5</v>
      </c>
      <c r="I18" s="8">
        <f t="shared" ref="I18:N18" si="2">SUM(I19:I22)</f>
        <v>0</v>
      </c>
      <c r="J18" s="8">
        <f t="shared" si="2"/>
        <v>0</v>
      </c>
      <c r="K18" s="8">
        <f t="shared" si="2"/>
        <v>0</v>
      </c>
      <c r="L18" s="8">
        <f t="shared" si="2"/>
        <v>5.5</v>
      </c>
      <c r="M18" s="8">
        <f t="shared" si="2"/>
        <v>0</v>
      </c>
      <c r="N18" s="8">
        <f t="shared" si="2"/>
        <v>0</v>
      </c>
      <c r="O18" s="30">
        <v>31310</v>
      </c>
      <c r="P18" s="20" t="s">
        <v>323</v>
      </c>
    </row>
    <row r="19" spans="1:16" ht="33" x14ac:dyDescent="0.25">
      <c r="A19" s="20"/>
      <c r="B19" s="20"/>
      <c r="C19" s="20"/>
      <c r="D19" s="29"/>
      <c r="E19" s="20"/>
      <c r="F19" s="20"/>
      <c r="G19" s="7" t="s">
        <v>317</v>
      </c>
      <c r="H19" s="8">
        <f>SUM(I19:N19)</f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30"/>
      <c r="P19" s="20"/>
    </row>
    <row r="20" spans="1:16" ht="82.5" x14ac:dyDescent="0.25">
      <c r="A20" s="20"/>
      <c r="B20" s="20"/>
      <c r="C20" s="20"/>
      <c r="D20" s="29"/>
      <c r="E20" s="20"/>
      <c r="F20" s="20"/>
      <c r="G20" s="7" t="s">
        <v>318</v>
      </c>
      <c r="H20" s="8">
        <f>SUM(I20:N20)</f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30"/>
      <c r="P20" s="20"/>
    </row>
    <row r="21" spans="1:16" ht="33" x14ac:dyDescent="0.25">
      <c r="A21" s="20"/>
      <c r="B21" s="20"/>
      <c r="C21" s="20"/>
      <c r="D21" s="29"/>
      <c r="E21" s="20"/>
      <c r="F21" s="20"/>
      <c r="G21" s="7" t="s">
        <v>319</v>
      </c>
      <c r="H21" s="8">
        <f>SUM(I21:N21)</f>
        <v>5.5</v>
      </c>
      <c r="I21" s="8">
        <v>0</v>
      </c>
      <c r="J21" s="8">
        <v>0</v>
      </c>
      <c r="K21" s="8">
        <v>0</v>
      </c>
      <c r="L21" s="8">
        <v>5.5</v>
      </c>
      <c r="M21" s="8">
        <v>0</v>
      </c>
      <c r="N21" s="8">
        <v>0</v>
      </c>
      <c r="O21" s="30"/>
      <c r="P21" s="20"/>
    </row>
    <row r="22" spans="1:16" ht="33" x14ac:dyDescent="0.25">
      <c r="A22" s="20"/>
      <c r="B22" s="20"/>
      <c r="C22" s="20"/>
      <c r="D22" s="29"/>
      <c r="E22" s="20"/>
      <c r="F22" s="20"/>
      <c r="G22" s="7" t="s">
        <v>320</v>
      </c>
      <c r="H22" s="8">
        <f>SUM(I22:N22)</f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30"/>
      <c r="P22" s="20"/>
    </row>
    <row r="23" spans="1:16" ht="66" x14ac:dyDescent="0.25">
      <c r="A23" s="18" t="s">
        <v>321</v>
      </c>
      <c r="B23" s="18"/>
      <c r="C23" s="18"/>
      <c r="D23" s="18"/>
      <c r="E23" s="18"/>
      <c r="F23" s="18"/>
      <c r="G23" s="9" t="s">
        <v>316</v>
      </c>
      <c r="H23" s="10">
        <f>SUM(H24:H27)</f>
        <v>857.40000000000009</v>
      </c>
      <c r="I23" s="10">
        <f t="shared" ref="I23:N23" si="3">SUM(I24:I27)</f>
        <v>0</v>
      </c>
      <c r="J23" s="10">
        <f t="shared" si="3"/>
        <v>0</v>
      </c>
      <c r="K23" s="10">
        <f t="shared" si="3"/>
        <v>0</v>
      </c>
      <c r="L23" s="10">
        <f t="shared" si="3"/>
        <v>606.5</v>
      </c>
      <c r="M23" s="10">
        <f t="shared" si="3"/>
        <v>250.9</v>
      </c>
      <c r="N23" s="10">
        <f t="shared" si="3"/>
        <v>0</v>
      </c>
      <c r="O23" s="18"/>
      <c r="P23" s="18" t="s">
        <v>99</v>
      </c>
    </row>
    <row r="24" spans="1:16" ht="33" x14ac:dyDescent="0.25">
      <c r="A24" s="18"/>
      <c r="B24" s="18"/>
      <c r="C24" s="18"/>
      <c r="D24" s="18"/>
      <c r="E24" s="18"/>
      <c r="F24" s="18"/>
      <c r="G24" s="9" t="s">
        <v>317</v>
      </c>
      <c r="H24" s="10">
        <f>SUM(I24:N24)</f>
        <v>496.6</v>
      </c>
      <c r="I24" s="10">
        <f t="shared" ref="I24:N24" si="4">I9+I14+I19</f>
        <v>0</v>
      </c>
      <c r="J24" s="10">
        <f t="shared" si="4"/>
        <v>0</v>
      </c>
      <c r="K24" s="10">
        <f t="shared" si="4"/>
        <v>0</v>
      </c>
      <c r="L24" s="10">
        <f t="shared" si="4"/>
        <v>248.3</v>
      </c>
      <c r="M24" s="10">
        <f t="shared" si="4"/>
        <v>248.3</v>
      </c>
      <c r="N24" s="10">
        <f t="shared" si="4"/>
        <v>0</v>
      </c>
      <c r="O24" s="18"/>
      <c r="P24" s="18"/>
    </row>
    <row r="25" spans="1:16" ht="82.5" x14ac:dyDescent="0.25">
      <c r="A25" s="18"/>
      <c r="B25" s="18"/>
      <c r="C25" s="18"/>
      <c r="D25" s="18"/>
      <c r="E25" s="18"/>
      <c r="F25" s="18"/>
      <c r="G25" s="9" t="s">
        <v>318</v>
      </c>
      <c r="H25" s="10">
        <f>SUM(I25:N25)</f>
        <v>5</v>
      </c>
      <c r="I25" s="10">
        <f t="shared" ref="I25:N27" si="5">I10+I15+I20</f>
        <v>0</v>
      </c>
      <c r="J25" s="10">
        <f t="shared" si="5"/>
        <v>0</v>
      </c>
      <c r="K25" s="10">
        <f t="shared" si="5"/>
        <v>0</v>
      </c>
      <c r="L25" s="10">
        <f t="shared" si="5"/>
        <v>2.5</v>
      </c>
      <c r="M25" s="10">
        <f t="shared" si="5"/>
        <v>2.5</v>
      </c>
      <c r="N25" s="10">
        <f t="shared" si="5"/>
        <v>0</v>
      </c>
      <c r="O25" s="18"/>
      <c r="P25" s="18"/>
    </row>
    <row r="26" spans="1:16" ht="33" x14ac:dyDescent="0.25">
      <c r="A26" s="18"/>
      <c r="B26" s="18"/>
      <c r="C26" s="18"/>
      <c r="D26" s="18"/>
      <c r="E26" s="18"/>
      <c r="F26" s="18"/>
      <c r="G26" s="9" t="s">
        <v>319</v>
      </c>
      <c r="H26" s="10">
        <f>SUM(I26:N26)</f>
        <v>355.80000000000007</v>
      </c>
      <c r="I26" s="10">
        <f t="shared" si="5"/>
        <v>0</v>
      </c>
      <c r="J26" s="10">
        <f t="shared" si="5"/>
        <v>0</v>
      </c>
      <c r="K26" s="10">
        <f t="shared" si="5"/>
        <v>0</v>
      </c>
      <c r="L26" s="10">
        <f t="shared" si="5"/>
        <v>355.70000000000005</v>
      </c>
      <c r="M26" s="10">
        <f t="shared" si="5"/>
        <v>0.1</v>
      </c>
      <c r="N26" s="10">
        <f t="shared" si="5"/>
        <v>0</v>
      </c>
      <c r="O26" s="18"/>
      <c r="P26" s="18"/>
    </row>
    <row r="27" spans="1:16" ht="49.5" x14ac:dyDescent="0.25">
      <c r="A27" s="18"/>
      <c r="B27" s="18"/>
      <c r="C27" s="18"/>
      <c r="D27" s="18"/>
      <c r="E27" s="18"/>
      <c r="F27" s="18"/>
      <c r="G27" s="9" t="s">
        <v>320</v>
      </c>
      <c r="H27" s="10">
        <f>SUM(I27:N27)</f>
        <v>0</v>
      </c>
      <c r="I27" s="10">
        <f t="shared" si="5"/>
        <v>0</v>
      </c>
      <c r="J27" s="10">
        <f t="shared" si="5"/>
        <v>0</v>
      </c>
      <c r="K27" s="10">
        <f t="shared" si="5"/>
        <v>0</v>
      </c>
      <c r="L27" s="10">
        <f t="shared" si="5"/>
        <v>0</v>
      </c>
      <c r="M27" s="10">
        <f t="shared" si="5"/>
        <v>0</v>
      </c>
      <c r="N27" s="10">
        <f t="shared" si="5"/>
        <v>0</v>
      </c>
      <c r="O27" s="18"/>
      <c r="P27" s="18"/>
    </row>
  </sheetData>
  <mergeCells count="38">
    <mergeCell ref="A2:P2"/>
    <mergeCell ref="A23:F27"/>
    <mergeCell ref="O23:O27"/>
    <mergeCell ref="P23:P27"/>
    <mergeCell ref="A18:A22"/>
    <mergeCell ref="B18:B22"/>
    <mergeCell ref="C18:C22"/>
    <mergeCell ref="D18:D22"/>
    <mergeCell ref="E18:E22"/>
    <mergeCell ref="F18:F22"/>
    <mergeCell ref="A13:A17"/>
    <mergeCell ref="B13:B17"/>
    <mergeCell ref="C13:C17"/>
    <mergeCell ref="D13:D17"/>
    <mergeCell ref="E13:E17"/>
    <mergeCell ref="F13:F17"/>
    <mergeCell ref="O13:O17"/>
    <mergeCell ref="P13:P17"/>
    <mergeCell ref="O18:O22"/>
    <mergeCell ref="P18:P22"/>
    <mergeCell ref="A7:P7"/>
    <mergeCell ref="A8:A12"/>
    <mergeCell ref="B8:B12"/>
    <mergeCell ref="C8:C12"/>
    <mergeCell ref="D8:D12"/>
    <mergeCell ref="E8:E12"/>
    <mergeCell ref="F8:F12"/>
    <mergeCell ref="O8:O12"/>
    <mergeCell ref="P8:P12"/>
    <mergeCell ref="G4:N4"/>
    <mergeCell ref="O4:O5"/>
    <mergeCell ref="P4:P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2"/>
  <sheetViews>
    <sheetView tabSelected="1" zoomScale="80" zoomScaleNormal="80" workbookViewId="0">
      <selection activeCell="P13" sqref="P13:P17"/>
    </sheetView>
  </sheetViews>
  <sheetFormatPr defaultRowHeight="15" x14ac:dyDescent="0.25"/>
  <cols>
    <col min="1" max="1" width="23.42578125" style="1" customWidth="1"/>
    <col min="2" max="2" width="14" style="1" customWidth="1"/>
    <col min="3" max="3" width="16.85546875" style="1" customWidth="1"/>
    <col min="4" max="4" width="9.85546875" style="1" customWidth="1"/>
    <col min="5" max="5" width="9.140625" style="1"/>
    <col min="6" max="6" width="20.42578125" style="1" customWidth="1"/>
    <col min="7" max="7" width="17.85546875" style="1" customWidth="1"/>
    <col min="8" max="14" width="12.140625" style="1" customWidth="1"/>
    <col min="15" max="15" width="13.42578125" style="1" customWidth="1"/>
    <col min="16" max="16" width="20.7109375" style="1" customWidth="1"/>
    <col min="17" max="16384" width="9.140625" style="1"/>
  </cols>
  <sheetData>
    <row r="2" spans="1:16" ht="27.75" x14ac:dyDescent="0.4">
      <c r="A2" s="38" t="s">
        <v>390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4" spans="1:16" ht="68.25" customHeight="1" x14ac:dyDescent="0.25">
      <c r="A4" s="20" t="s">
        <v>7</v>
      </c>
      <c r="B4" s="20" t="s">
        <v>8</v>
      </c>
      <c r="C4" s="20" t="s">
        <v>9</v>
      </c>
      <c r="D4" s="20" t="s">
        <v>10</v>
      </c>
      <c r="E4" s="20" t="s">
        <v>11</v>
      </c>
      <c r="F4" s="20" t="s">
        <v>12</v>
      </c>
      <c r="G4" s="20" t="s">
        <v>13</v>
      </c>
      <c r="H4" s="20"/>
      <c r="I4" s="20"/>
      <c r="J4" s="20"/>
      <c r="K4" s="20"/>
      <c r="L4" s="20"/>
      <c r="M4" s="20"/>
      <c r="N4" s="20"/>
      <c r="O4" s="20" t="s">
        <v>14</v>
      </c>
      <c r="P4" s="20" t="s">
        <v>15</v>
      </c>
    </row>
    <row r="5" spans="1:16" ht="49.5" x14ac:dyDescent="0.25">
      <c r="A5" s="20"/>
      <c r="B5" s="20"/>
      <c r="C5" s="20"/>
      <c r="D5" s="20"/>
      <c r="E5" s="20"/>
      <c r="F5" s="20"/>
      <c r="G5" s="7" t="s">
        <v>16</v>
      </c>
      <c r="H5" s="7" t="s">
        <v>17</v>
      </c>
      <c r="I5" s="7">
        <v>2025</v>
      </c>
      <c r="J5" s="7">
        <v>2026</v>
      </c>
      <c r="K5" s="7">
        <v>2027</v>
      </c>
      <c r="L5" s="7">
        <v>2028</v>
      </c>
      <c r="M5" s="7">
        <v>2029</v>
      </c>
      <c r="N5" s="7">
        <v>2030</v>
      </c>
      <c r="O5" s="20"/>
      <c r="P5" s="20"/>
    </row>
    <row r="6" spans="1:16" ht="16.5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</row>
    <row r="7" spans="1:16" ht="16.5" x14ac:dyDescent="0.25">
      <c r="A7" s="18" t="s">
        <v>32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6" ht="49.5" x14ac:dyDescent="0.25">
      <c r="A8" s="20" t="s">
        <v>325</v>
      </c>
      <c r="B8" s="20" t="s">
        <v>20</v>
      </c>
      <c r="C8" s="20" t="s">
        <v>32</v>
      </c>
      <c r="D8" s="20" t="s">
        <v>326</v>
      </c>
      <c r="E8" s="20"/>
      <c r="F8" s="20" t="s">
        <v>327</v>
      </c>
      <c r="G8" s="7" t="s">
        <v>1</v>
      </c>
      <c r="H8" s="8">
        <f t="shared" ref="H8:N8" si="0">SUM(H9:H12)</f>
        <v>11.6</v>
      </c>
      <c r="I8" s="8">
        <f t="shared" si="0"/>
        <v>0</v>
      </c>
      <c r="J8" s="8">
        <f t="shared" si="0"/>
        <v>0</v>
      </c>
      <c r="K8" s="8">
        <f t="shared" si="0"/>
        <v>0</v>
      </c>
      <c r="L8" s="8">
        <f t="shared" si="0"/>
        <v>0</v>
      </c>
      <c r="M8" s="8">
        <f t="shared" si="0"/>
        <v>11.6</v>
      </c>
      <c r="N8" s="8">
        <f t="shared" si="0"/>
        <v>0</v>
      </c>
      <c r="O8" s="20">
        <v>31304</v>
      </c>
      <c r="P8" s="20" t="s">
        <v>328</v>
      </c>
    </row>
    <row r="9" spans="1:16" ht="33" x14ac:dyDescent="0.25">
      <c r="A9" s="20"/>
      <c r="B9" s="20"/>
      <c r="C9" s="20"/>
      <c r="D9" s="20"/>
      <c r="E9" s="20"/>
      <c r="F9" s="20"/>
      <c r="G9" s="7" t="s">
        <v>29</v>
      </c>
      <c r="H9" s="8">
        <f>SUM(I9:N9)</f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20"/>
      <c r="P9" s="20"/>
    </row>
    <row r="10" spans="1:16" ht="66" x14ac:dyDescent="0.25">
      <c r="A10" s="20"/>
      <c r="B10" s="20"/>
      <c r="C10" s="20"/>
      <c r="D10" s="20"/>
      <c r="E10" s="20"/>
      <c r="F10" s="20"/>
      <c r="G10" s="7" t="s">
        <v>3</v>
      </c>
      <c r="H10" s="8">
        <f>SUM(I10:N10)</f>
        <v>10.6</v>
      </c>
      <c r="I10" s="8">
        <v>0</v>
      </c>
      <c r="J10" s="8">
        <v>0</v>
      </c>
      <c r="K10" s="8">
        <v>0</v>
      </c>
      <c r="L10" s="8">
        <v>0</v>
      </c>
      <c r="M10" s="8">
        <v>10.6</v>
      </c>
      <c r="N10" s="8">
        <v>0</v>
      </c>
      <c r="O10" s="20"/>
      <c r="P10" s="20"/>
    </row>
    <row r="11" spans="1:16" ht="33" x14ac:dyDescent="0.25">
      <c r="A11" s="20"/>
      <c r="B11" s="20"/>
      <c r="C11" s="20"/>
      <c r="D11" s="20"/>
      <c r="E11" s="20"/>
      <c r="F11" s="20"/>
      <c r="G11" s="7" t="s">
        <v>4</v>
      </c>
      <c r="H11" s="8">
        <f>SUM(I11:N11)</f>
        <v>1</v>
      </c>
      <c r="I11" s="8">
        <v>0</v>
      </c>
      <c r="J11" s="8">
        <v>0</v>
      </c>
      <c r="K11" s="8">
        <v>0</v>
      </c>
      <c r="L11" s="8">
        <v>0</v>
      </c>
      <c r="M11" s="8">
        <v>1</v>
      </c>
      <c r="N11" s="8">
        <v>0</v>
      </c>
      <c r="O11" s="20"/>
      <c r="P11" s="20"/>
    </row>
    <row r="12" spans="1:16" ht="33" x14ac:dyDescent="0.25">
      <c r="A12" s="20"/>
      <c r="B12" s="20"/>
      <c r="C12" s="20"/>
      <c r="D12" s="20"/>
      <c r="E12" s="20"/>
      <c r="F12" s="20"/>
      <c r="G12" s="7" t="s">
        <v>5</v>
      </c>
      <c r="H12" s="8">
        <f>SUM(I12:N12)</f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20"/>
      <c r="P12" s="20"/>
    </row>
    <row r="13" spans="1:16" ht="49.5" x14ac:dyDescent="0.25">
      <c r="A13" s="20" t="s">
        <v>329</v>
      </c>
      <c r="B13" s="20" t="s">
        <v>20</v>
      </c>
      <c r="C13" s="20" t="s">
        <v>32</v>
      </c>
      <c r="D13" s="20" t="s">
        <v>330</v>
      </c>
      <c r="E13" s="20"/>
      <c r="F13" s="20" t="s">
        <v>331</v>
      </c>
      <c r="G13" s="7" t="s">
        <v>1</v>
      </c>
      <c r="H13" s="8">
        <f t="shared" ref="H13:N13" si="1">SUM(H14:H17)</f>
        <v>25</v>
      </c>
      <c r="I13" s="8">
        <f t="shared" si="1"/>
        <v>13</v>
      </c>
      <c r="J13" s="8">
        <f t="shared" si="1"/>
        <v>3.5</v>
      </c>
      <c r="K13" s="8">
        <f t="shared" si="1"/>
        <v>3.7</v>
      </c>
      <c r="L13" s="8">
        <f t="shared" si="1"/>
        <v>4.8</v>
      </c>
      <c r="M13" s="8">
        <f t="shared" si="1"/>
        <v>0</v>
      </c>
      <c r="N13" s="8">
        <f t="shared" si="1"/>
        <v>0</v>
      </c>
      <c r="O13" s="20">
        <v>31604</v>
      </c>
      <c r="P13" s="20" t="s">
        <v>332</v>
      </c>
    </row>
    <row r="14" spans="1:16" ht="33" x14ac:dyDescent="0.25">
      <c r="A14" s="20"/>
      <c r="B14" s="20"/>
      <c r="C14" s="20"/>
      <c r="D14" s="20"/>
      <c r="E14" s="20"/>
      <c r="F14" s="20"/>
      <c r="G14" s="7" t="s">
        <v>2</v>
      </c>
      <c r="H14" s="8">
        <f>SUM(I14:N14)</f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20"/>
      <c r="P14" s="20"/>
    </row>
    <row r="15" spans="1:16" ht="66" x14ac:dyDescent="0.25">
      <c r="A15" s="20"/>
      <c r="B15" s="20"/>
      <c r="C15" s="20"/>
      <c r="D15" s="20"/>
      <c r="E15" s="20"/>
      <c r="F15" s="20"/>
      <c r="G15" s="7" t="s">
        <v>3</v>
      </c>
      <c r="H15" s="8">
        <f>SUM(I15:N15)</f>
        <v>6.5</v>
      </c>
      <c r="I15" s="8">
        <v>6.5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20"/>
      <c r="P15" s="20"/>
    </row>
    <row r="16" spans="1:16" ht="33" x14ac:dyDescent="0.25">
      <c r="A16" s="20"/>
      <c r="B16" s="20"/>
      <c r="C16" s="20"/>
      <c r="D16" s="20"/>
      <c r="E16" s="20"/>
      <c r="F16" s="20"/>
      <c r="G16" s="7" t="s">
        <v>4</v>
      </c>
      <c r="H16" s="8">
        <f>SUM(I16:N16)</f>
        <v>18.5</v>
      </c>
      <c r="I16" s="8">
        <v>6.5</v>
      </c>
      <c r="J16" s="8">
        <v>3.5</v>
      </c>
      <c r="K16" s="8">
        <v>3.7</v>
      </c>
      <c r="L16" s="8">
        <v>4.8</v>
      </c>
      <c r="M16" s="8">
        <v>0</v>
      </c>
      <c r="N16" s="8">
        <v>0</v>
      </c>
      <c r="O16" s="20"/>
      <c r="P16" s="20"/>
    </row>
    <row r="17" spans="1:16" ht="33" x14ac:dyDescent="0.25">
      <c r="A17" s="20"/>
      <c r="B17" s="20"/>
      <c r="C17" s="20"/>
      <c r="D17" s="20"/>
      <c r="E17" s="20"/>
      <c r="F17" s="20"/>
      <c r="G17" s="7" t="s">
        <v>5</v>
      </c>
      <c r="H17" s="8">
        <f>SUM(I17:N17)</f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20"/>
      <c r="P17" s="20"/>
    </row>
    <row r="18" spans="1:16" ht="49.5" x14ac:dyDescent="0.25">
      <c r="A18" s="18" t="s">
        <v>25</v>
      </c>
      <c r="B18" s="18"/>
      <c r="C18" s="18"/>
      <c r="D18" s="18"/>
      <c r="E18" s="18"/>
      <c r="F18" s="18"/>
      <c r="G18" s="7" t="s">
        <v>1</v>
      </c>
      <c r="H18" s="8">
        <f>SUM(H19:H22)</f>
        <v>36.6</v>
      </c>
      <c r="I18" s="8">
        <f t="shared" ref="I18:N18" si="2">SUM(I19:I22)</f>
        <v>13</v>
      </c>
      <c r="J18" s="8">
        <f t="shared" si="2"/>
        <v>3.5</v>
      </c>
      <c r="K18" s="8">
        <f t="shared" si="2"/>
        <v>3.7</v>
      </c>
      <c r="L18" s="8">
        <f t="shared" si="2"/>
        <v>4.8</v>
      </c>
      <c r="M18" s="8">
        <f t="shared" si="2"/>
        <v>11.6</v>
      </c>
      <c r="N18" s="8">
        <f t="shared" si="2"/>
        <v>0</v>
      </c>
      <c r="O18" s="20"/>
      <c r="P18" s="20"/>
    </row>
    <row r="19" spans="1:16" ht="33" x14ac:dyDescent="0.25">
      <c r="A19" s="18"/>
      <c r="B19" s="18"/>
      <c r="C19" s="18"/>
      <c r="D19" s="18"/>
      <c r="E19" s="18"/>
      <c r="F19" s="18"/>
      <c r="G19" s="7" t="s">
        <v>28</v>
      </c>
      <c r="H19" s="8">
        <f>H9+H14</f>
        <v>0</v>
      </c>
      <c r="I19" s="8">
        <f t="shared" ref="I19:N19" si="3">I9+I14</f>
        <v>0</v>
      </c>
      <c r="J19" s="8">
        <f t="shared" si="3"/>
        <v>0</v>
      </c>
      <c r="K19" s="8">
        <f t="shared" si="3"/>
        <v>0</v>
      </c>
      <c r="L19" s="8">
        <f t="shared" si="3"/>
        <v>0</v>
      </c>
      <c r="M19" s="8">
        <f t="shared" si="3"/>
        <v>0</v>
      </c>
      <c r="N19" s="8">
        <f t="shared" si="3"/>
        <v>0</v>
      </c>
      <c r="O19" s="20"/>
      <c r="P19" s="20"/>
    </row>
    <row r="20" spans="1:16" ht="66" x14ac:dyDescent="0.25">
      <c r="A20" s="18"/>
      <c r="B20" s="18"/>
      <c r="C20" s="18"/>
      <c r="D20" s="18"/>
      <c r="E20" s="18"/>
      <c r="F20" s="18"/>
      <c r="G20" s="7" t="s">
        <v>3</v>
      </c>
      <c r="H20" s="8">
        <f t="shared" ref="H20:N20" si="4">H10+H15</f>
        <v>17.100000000000001</v>
      </c>
      <c r="I20" s="8">
        <f t="shared" si="4"/>
        <v>6.5</v>
      </c>
      <c r="J20" s="8">
        <f t="shared" si="4"/>
        <v>0</v>
      </c>
      <c r="K20" s="8">
        <f t="shared" si="4"/>
        <v>0</v>
      </c>
      <c r="L20" s="8">
        <f t="shared" si="4"/>
        <v>0</v>
      </c>
      <c r="M20" s="8">
        <f t="shared" si="4"/>
        <v>10.6</v>
      </c>
      <c r="N20" s="8">
        <f t="shared" si="4"/>
        <v>0</v>
      </c>
      <c r="O20" s="20"/>
      <c r="P20" s="20"/>
    </row>
    <row r="21" spans="1:16" ht="33" x14ac:dyDescent="0.25">
      <c r="A21" s="18"/>
      <c r="B21" s="18"/>
      <c r="C21" s="18"/>
      <c r="D21" s="18"/>
      <c r="E21" s="18"/>
      <c r="F21" s="18"/>
      <c r="G21" s="7" t="s">
        <v>4</v>
      </c>
      <c r="H21" s="8">
        <f t="shared" ref="H21:N21" si="5">H11+H16</f>
        <v>19.5</v>
      </c>
      <c r="I21" s="8">
        <f t="shared" si="5"/>
        <v>6.5</v>
      </c>
      <c r="J21" s="8">
        <f t="shared" si="5"/>
        <v>3.5</v>
      </c>
      <c r="K21" s="8">
        <f t="shared" si="5"/>
        <v>3.7</v>
      </c>
      <c r="L21" s="8">
        <f t="shared" si="5"/>
        <v>4.8</v>
      </c>
      <c r="M21" s="8">
        <f t="shared" si="5"/>
        <v>1</v>
      </c>
      <c r="N21" s="8">
        <f t="shared" si="5"/>
        <v>0</v>
      </c>
      <c r="O21" s="20"/>
      <c r="P21" s="20"/>
    </row>
    <row r="22" spans="1:16" ht="33" x14ac:dyDescent="0.25">
      <c r="A22" s="18"/>
      <c r="B22" s="18"/>
      <c r="C22" s="18"/>
      <c r="D22" s="18"/>
      <c r="E22" s="18"/>
      <c r="F22" s="18"/>
      <c r="G22" s="7" t="s">
        <v>5</v>
      </c>
      <c r="H22" s="8">
        <f t="shared" ref="H22:N22" si="6">H12+H17</f>
        <v>0</v>
      </c>
      <c r="I22" s="8">
        <f t="shared" si="6"/>
        <v>0</v>
      </c>
      <c r="J22" s="8">
        <f t="shared" si="6"/>
        <v>0</v>
      </c>
      <c r="K22" s="8">
        <f t="shared" si="6"/>
        <v>0</v>
      </c>
      <c r="L22" s="8">
        <f t="shared" si="6"/>
        <v>0</v>
      </c>
      <c r="M22" s="8">
        <f t="shared" si="6"/>
        <v>0</v>
      </c>
      <c r="N22" s="8">
        <f t="shared" si="6"/>
        <v>0</v>
      </c>
      <c r="O22" s="20"/>
      <c r="P22" s="20"/>
    </row>
  </sheetData>
  <mergeCells count="30">
    <mergeCell ref="A2:P2"/>
    <mergeCell ref="A18:F22"/>
    <mergeCell ref="O18:O22"/>
    <mergeCell ref="P18:P22"/>
    <mergeCell ref="A13:A17"/>
    <mergeCell ref="B13:B17"/>
    <mergeCell ref="C13:C17"/>
    <mergeCell ref="D13:D17"/>
    <mergeCell ref="E13:E17"/>
    <mergeCell ref="F13:F17"/>
    <mergeCell ref="O13:O17"/>
    <mergeCell ref="P13:P17"/>
    <mergeCell ref="A7:P7"/>
    <mergeCell ref="A8:A12"/>
    <mergeCell ref="B8:B12"/>
    <mergeCell ref="C8:C12"/>
    <mergeCell ref="D8:D12"/>
    <mergeCell ref="E8:E12"/>
    <mergeCell ref="F8:F12"/>
    <mergeCell ref="O8:O12"/>
    <mergeCell ref="P8:P12"/>
    <mergeCell ref="G4:N4"/>
    <mergeCell ref="O4:O5"/>
    <mergeCell ref="P4:P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Строительство и ЖКХ</vt:lpstr>
      <vt:lpstr>Энергетика</vt:lpstr>
      <vt:lpstr>Транспорт и дорожное хозяйство</vt:lpstr>
      <vt:lpstr>Потреб рынок и сфера услуг</vt:lpstr>
      <vt:lpstr>Здравоохранение</vt:lpstr>
      <vt:lpstr>Физическая культура и спорт</vt:lpstr>
      <vt:lpstr>Образование</vt:lpstr>
      <vt:lpstr>Культура</vt:lpstr>
      <vt:lpstr>Соц сфера и рынок труда </vt:lpstr>
      <vt:lpstr>Экология</vt:lpstr>
      <vt:lpstr>Безопасность жизнедеятельности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Пахомова Ольга Александровна</dc:creator>
  <cp:lastModifiedBy>Администрация</cp:lastModifiedBy>
  <dcterms:created xsi:type="dcterms:W3CDTF">2025-02-25T08:47:40Z</dcterms:created>
  <dcterms:modified xsi:type="dcterms:W3CDTF">2025-08-26T12:29:35Z</dcterms:modified>
</cp:coreProperties>
</file>