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<sst xmlns="http://schemas.openxmlformats.org/spreadsheetml/2006/main" count="49" uniqueCount="46">
  <si>
    <t>Алатырский</t>
  </si>
  <si>
    <t>Шемуршинский</t>
  </si>
  <si>
    <t>Шумерлинский</t>
  </si>
  <si>
    <t>По республике</t>
  </si>
  <si>
    <t>О.Н. Исаев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</si>
  <si>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</si>
  <si>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</si>
  <si>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</si>
  <si>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</si>
  <si>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</si>
  <si>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</si>
  <si>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</si>
  <si>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</si>
  <si>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</si>
  <si>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</si>
  <si>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</si>
  <si>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</si>
  <si>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</si>
  <si>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</si>
  <si>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</si>
  <si>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</si>
  <si>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</si>
  <si>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</si>
  <si>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</si>
  <si>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</si>
  <si>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</si>
  <si>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</si>
  <si>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</si>
  <si>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</si>
  <si>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</si>
  <si>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</si>
  <si>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</si>
  <si>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</si>
  <si>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</si>
  <si>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</si>
  <si>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</si>
  <si>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</si>
  <si>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</si>
  <si>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</si>
  <si>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Г.В. Шашкарова, </t>
  </si>
  <si>
    <t>(8352) 51-41-68</t>
  </si>
  <si>
    <t xml:space="preserve">  </t>
  </si>
  <si>
    <t>Заместитель руководителя филиала ФГБУ  "Россельхозцентр" по Чувашской Республике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</si>
  <si>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23.12.2022 г.</t>
  </si>
  <si>
    <t>Было на 24.12. 2021 г.</t>
  </si>
  <si>
    <t>Мариинско-Посадский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</si>
</sst>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" fontId="5" fillId="0" borderId="10" xfId="55" applyNumberFormat="1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tabSelected="1" zoomScale="80" zoomScaleNormal="80" zoomScaleSheetLayoutView="82" zoomScalePageLayoutView="0" workbookViewId="0" topLeftCell="A1">
      <selection activeCell="D23" sqref="D23"/>
    </sheetView>
  </sheetViews>
  <sheetFormatPr defaultColWidth="11.57421875" defaultRowHeight="12.75"/>
  <cols>
    <col min="1" max="1" width="29.710937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2.7109375" style="2" customWidth="1"/>
    <col min="13" max="13" width="12.28125" style="2" customWidth="1"/>
    <col min="14" max="14" width="13.421875" style="2" customWidth="1"/>
    <col min="15" max="15" width="10.710937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51" t="s">
        <v>5</v>
      </c>
      <c r="B4" s="52" t="s">
        <v>6</v>
      </c>
      <c r="C4" s="52" t="s">
        <v>7</v>
      </c>
      <c r="D4" s="52" t="s">
        <v>37</v>
      </c>
      <c r="E4" s="52" t="s">
        <v>9</v>
      </c>
      <c r="F4" s="52" t="s">
        <v>8</v>
      </c>
      <c r="G4" s="52" t="s">
        <v>10</v>
      </c>
      <c r="H4" s="52" t="s">
        <v>11</v>
      </c>
      <c r="I4" s="52" t="s">
        <v>12</v>
      </c>
      <c r="J4" s="52" t="s">
        <v>38</v>
      </c>
      <c r="K4" s="52" t="s">
        <v>13</v>
      </c>
      <c r="L4" s="52" t="s">
        <v>38</v>
      </c>
      <c r="M4" s="52" t="s">
        <v>14</v>
      </c>
      <c r="N4" s="52" t="s">
        <v>38</v>
      </c>
      <c r="O4" s="53" t="s">
        <v>15</v>
      </c>
      <c r="P4" s="54"/>
      <c r="Q4" s="55" t="s">
        <v>16</v>
      </c>
      <c r="R4" s="56"/>
      <c r="S4" s="57" t="s">
        <v>17</v>
      </c>
    </row>
    <row r="5" spans="1:19" ht="43.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9" t="s">
        <v>18</v>
      </c>
      <c r="P5" s="19" t="s">
        <v>19</v>
      </c>
      <c r="Q5" s="20" t="s">
        <v>18</v>
      </c>
      <c r="R5" s="20"/>
      <c r="S5" s="60"/>
    </row>
    <row r="6" spans="1:19" ht="23.25" customHeight="1">
      <c r="A6" s="50" t="s">
        <v>0</v>
      </c>
      <c r="B6" s="21">
        <v>2068</v>
      </c>
      <c r="C6" s="22">
        <v>2068</v>
      </c>
      <c r="D6" s="23">
        <f aca="true" t="shared" si="0" ref="D6:D26">C6/B6*100</f>
        <v>100</v>
      </c>
      <c r="E6" s="22">
        <v>1856</v>
      </c>
      <c r="F6" s="23">
        <f aca="true" t="shared" si="1" ref="F6:F28">E6/B6*100</f>
        <v>89.74854932301741</v>
      </c>
      <c r="G6" s="22">
        <v>1856</v>
      </c>
      <c r="H6" s="24">
        <f aca="true" t="shared" si="2" ref="H6:H28">G6/E6*100</f>
        <v>100</v>
      </c>
      <c r="I6" s="22">
        <v>1146</v>
      </c>
      <c r="J6" s="23">
        <f aca="true" t="shared" si="3" ref="J6:J28">I6/G6*100</f>
        <v>61.745689655172406</v>
      </c>
      <c r="K6" s="22">
        <f>G6-I6</f>
        <v>710</v>
      </c>
      <c r="L6" s="23">
        <f aca="true" t="shared" si="4" ref="L6:L28">K6/G6*100</f>
        <v>38.25431034482759</v>
      </c>
      <c r="M6" s="22">
        <v>710</v>
      </c>
      <c r="N6" s="23">
        <f aca="true" t="shared" si="5" ref="N6:N28">M6/G6*100</f>
        <v>38.25431034482759</v>
      </c>
      <c r="O6" s="25"/>
      <c r="P6" s="24">
        <f>O6/G6*100</f>
        <v>0</v>
      </c>
      <c r="Q6" s="26"/>
      <c r="R6" s="24">
        <f aca="true" t="shared" si="6" ref="R6:R28">Q6/G6*100</f>
        <v>0</v>
      </c>
      <c r="S6" s="27"/>
    </row>
    <row r="7" spans="1:19" ht="23.25" customHeight="1">
      <c r="A7" s="47" t="s">
        <v>20</v>
      </c>
      <c r="B7" s="28">
        <v>1426</v>
      </c>
      <c r="C7" s="26">
        <v>1426</v>
      </c>
      <c r="D7" s="24">
        <f t="shared" si="0"/>
        <v>100</v>
      </c>
      <c r="E7" s="26">
        <v>816</v>
      </c>
      <c r="F7" s="24">
        <f t="shared" si="1"/>
        <v>57.223001402524545</v>
      </c>
      <c r="G7" s="26">
        <v>816</v>
      </c>
      <c r="H7" s="24">
        <f t="shared" si="2"/>
        <v>100</v>
      </c>
      <c r="I7" s="26">
        <v>656</v>
      </c>
      <c r="J7" s="30">
        <f t="shared" si="3"/>
        <v>80.3921568627451</v>
      </c>
      <c r="K7" s="22">
        <f aca="true" t="shared" si="7" ref="K7:K27">G7-I7</f>
        <v>160</v>
      </c>
      <c r="L7" s="30">
        <f t="shared" si="4"/>
        <v>19.607843137254903</v>
      </c>
      <c r="M7" s="26">
        <v>160</v>
      </c>
      <c r="N7" s="24">
        <f t="shared" si="5"/>
        <v>19.607843137254903</v>
      </c>
      <c r="O7" s="31"/>
      <c r="P7" s="24">
        <f>O7/G7*100</f>
        <v>0</v>
      </c>
      <c r="Q7" s="24"/>
      <c r="R7" s="24">
        <f t="shared" si="6"/>
        <v>0</v>
      </c>
      <c r="S7" s="24"/>
    </row>
    <row r="8" spans="1:19" ht="23.25" customHeight="1">
      <c r="A8" s="47" t="s">
        <v>21</v>
      </c>
      <c r="B8" s="28">
        <v>3311</v>
      </c>
      <c r="C8" s="26">
        <v>3571</v>
      </c>
      <c r="D8" s="24">
        <f t="shared" si="0"/>
        <v>107.85261250377529</v>
      </c>
      <c r="E8" s="26">
        <v>2375</v>
      </c>
      <c r="F8" s="24">
        <f t="shared" si="1"/>
        <v>71.73059498640893</v>
      </c>
      <c r="G8" s="26">
        <v>2375</v>
      </c>
      <c r="H8" s="24">
        <f t="shared" si="2"/>
        <v>100</v>
      </c>
      <c r="I8" s="26">
        <v>2101</v>
      </c>
      <c r="J8" s="30">
        <f t="shared" si="3"/>
        <v>88.46315789473684</v>
      </c>
      <c r="K8" s="22">
        <f t="shared" si="7"/>
        <v>274</v>
      </c>
      <c r="L8" s="30">
        <f t="shared" si="4"/>
        <v>11.536842105263158</v>
      </c>
      <c r="M8" s="26">
        <v>274</v>
      </c>
      <c r="N8" s="24">
        <f t="shared" si="5"/>
        <v>11.536842105263158</v>
      </c>
      <c r="O8" s="26"/>
      <c r="P8" s="29">
        <f>O8/G8*100</f>
        <v>0</v>
      </c>
      <c r="Q8" s="24"/>
      <c r="R8" s="24">
        <f t="shared" si="6"/>
        <v>0</v>
      </c>
      <c r="S8" s="24"/>
    </row>
    <row r="9" spans="1:19" s="2" customFormat="1" ht="23.25" customHeight="1">
      <c r="A9" s="48" t="s">
        <v>22</v>
      </c>
      <c r="B9" s="28">
        <v>3013</v>
      </c>
      <c r="C9" s="25">
        <v>3013</v>
      </c>
      <c r="D9" s="32">
        <f t="shared" si="0"/>
        <v>100</v>
      </c>
      <c r="E9" s="25">
        <v>1800</v>
      </c>
      <c r="F9" s="32">
        <f t="shared" si="1"/>
        <v>59.74112180550946</v>
      </c>
      <c r="G9" s="25">
        <v>1800</v>
      </c>
      <c r="H9" s="32">
        <f t="shared" si="2"/>
        <v>100</v>
      </c>
      <c r="I9" s="25">
        <v>1400</v>
      </c>
      <c r="J9" s="34">
        <f t="shared" si="3"/>
        <v>77.77777777777779</v>
      </c>
      <c r="K9" s="22">
        <f t="shared" si="7"/>
        <v>400</v>
      </c>
      <c r="L9" s="34">
        <f t="shared" si="4"/>
        <v>22.22222222222222</v>
      </c>
      <c r="M9" s="25">
        <v>400</v>
      </c>
      <c r="N9" s="32">
        <f t="shared" si="5"/>
        <v>22.22222222222222</v>
      </c>
      <c r="O9" s="25"/>
      <c r="P9" s="32">
        <v>0</v>
      </c>
      <c r="Q9" s="32"/>
      <c r="R9" s="32">
        <f t="shared" si="6"/>
        <v>0</v>
      </c>
      <c r="S9" s="32"/>
    </row>
    <row r="10" spans="1:19" s="1" customFormat="1" ht="23.25" customHeight="1">
      <c r="A10" s="47" t="s">
        <v>23</v>
      </c>
      <c r="B10" s="28">
        <v>1381</v>
      </c>
      <c r="C10" s="25">
        <v>1381</v>
      </c>
      <c r="D10" s="32">
        <f t="shared" si="0"/>
        <v>100</v>
      </c>
      <c r="E10" s="25">
        <v>1381</v>
      </c>
      <c r="F10" s="32">
        <f t="shared" si="1"/>
        <v>100</v>
      </c>
      <c r="G10" s="25">
        <v>1381</v>
      </c>
      <c r="H10" s="32">
        <f t="shared" si="2"/>
        <v>100</v>
      </c>
      <c r="I10" s="32">
        <v>409</v>
      </c>
      <c r="J10" s="34">
        <f t="shared" si="3"/>
        <v>29.61622013034033</v>
      </c>
      <c r="K10" s="22">
        <f t="shared" si="7"/>
        <v>972</v>
      </c>
      <c r="L10" s="34">
        <f t="shared" si="4"/>
        <v>70.38377986965966</v>
      </c>
      <c r="M10" s="25">
        <v>972</v>
      </c>
      <c r="N10" s="32">
        <f t="shared" si="5"/>
        <v>70.38377986965966</v>
      </c>
      <c r="O10" s="25"/>
      <c r="P10" s="32">
        <f aca="true" t="shared" si="8" ref="P10:P28">O10/G10*100</f>
        <v>0</v>
      </c>
      <c r="Q10" s="32"/>
      <c r="R10" s="32">
        <f t="shared" si="6"/>
        <v>0</v>
      </c>
      <c r="S10" s="32"/>
    </row>
    <row r="11" spans="1:19" s="2" customFormat="1" ht="23.25" customHeight="1">
      <c r="A11" s="48" t="s">
        <v>24</v>
      </c>
      <c r="B11" s="28">
        <v>3235</v>
      </c>
      <c r="C11" s="25">
        <v>3293</v>
      </c>
      <c r="D11" s="32">
        <f t="shared" si="0"/>
        <v>101.79289026275116</v>
      </c>
      <c r="E11" s="25">
        <v>2364</v>
      </c>
      <c r="F11" s="32">
        <f t="shared" si="1"/>
        <v>73.0757341576507</v>
      </c>
      <c r="G11" s="25">
        <v>2349</v>
      </c>
      <c r="H11" s="32">
        <f t="shared" si="2"/>
        <v>99.36548223350253</v>
      </c>
      <c r="I11" s="25">
        <v>2124</v>
      </c>
      <c r="J11" s="34">
        <f t="shared" si="3"/>
        <v>90.42145593869732</v>
      </c>
      <c r="K11" s="22">
        <f t="shared" si="7"/>
        <v>225</v>
      </c>
      <c r="L11" s="34">
        <f t="shared" si="4"/>
        <v>9.578544061302683</v>
      </c>
      <c r="M11" s="25">
        <v>225</v>
      </c>
      <c r="N11" s="32">
        <f t="shared" si="5"/>
        <v>9.578544061302683</v>
      </c>
      <c r="O11" s="25"/>
      <c r="P11" s="33">
        <f t="shared" si="8"/>
        <v>0</v>
      </c>
      <c r="Q11" s="32"/>
      <c r="R11" s="32">
        <f t="shared" si="6"/>
        <v>0</v>
      </c>
      <c r="S11" s="32"/>
    </row>
    <row r="12" spans="1:19" s="2" customFormat="1" ht="23.25" customHeight="1">
      <c r="A12" s="48" t="s">
        <v>25</v>
      </c>
      <c r="B12" s="28">
        <v>2215</v>
      </c>
      <c r="C12" s="25">
        <v>2220</v>
      </c>
      <c r="D12" s="32">
        <f t="shared" si="0"/>
        <v>100.22573363431151</v>
      </c>
      <c r="E12" s="25">
        <v>1209</v>
      </c>
      <c r="F12" s="32">
        <f t="shared" si="1"/>
        <v>54.582392776523704</v>
      </c>
      <c r="G12" s="25">
        <v>1209</v>
      </c>
      <c r="H12" s="32">
        <f t="shared" si="2"/>
        <v>100</v>
      </c>
      <c r="I12" s="25">
        <v>900</v>
      </c>
      <c r="J12" s="34">
        <f t="shared" si="3"/>
        <v>74.44168734491315</v>
      </c>
      <c r="K12" s="22">
        <f t="shared" si="7"/>
        <v>309</v>
      </c>
      <c r="L12" s="34">
        <f t="shared" si="4"/>
        <v>25.55831265508685</v>
      </c>
      <c r="M12" s="25">
        <v>309</v>
      </c>
      <c r="N12" s="32">
        <f t="shared" si="5"/>
        <v>25.55831265508685</v>
      </c>
      <c r="O12" s="25"/>
      <c r="P12" s="32">
        <f t="shared" si="8"/>
        <v>0</v>
      </c>
      <c r="Q12" s="32"/>
      <c r="R12" s="32">
        <f t="shared" si="6"/>
        <v>0</v>
      </c>
      <c r="S12" s="32"/>
    </row>
    <row r="13" spans="1:19" s="2" customFormat="1" ht="23.25" customHeight="1">
      <c r="A13" s="48" t="s">
        <v>26</v>
      </c>
      <c r="B13" s="28">
        <v>2793</v>
      </c>
      <c r="C13" s="25">
        <v>2813.5</v>
      </c>
      <c r="D13" s="32">
        <f t="shared" si="0"/>
        <v>100.73397780164697</v>
      </c>
      <c r="E13" s="25">
        <v>2437.5</v>
      </c>
      <c r="F13" s="32">
        <f t="shared" si="1"/>
        <v>87.27175080558538</v>
      </c>
      <c r="G13" s="25">
        <v>2347.5</v>
      </c>
      <c r="H13" s="32">
        <f t="shared" si="2"/>
        <v>96.3076923076923</v>
      </c>
      <c r="I13" s="25">
        <v>2068</v>
      </c>
      <c r="J13" s="34">
        <f t="shared" si="3"/>
        <v>88.09371671991481</v>
      </c>
      <c r="K13" s="22">
        <f t="shared" si="7"/>
        <v>279.5</v>
      </c>
      <c r="L13" s="34">
        <f t="shared" si="4"/>
        <v>11.906283280085198</v>
      </c>
      <c r="M13" s="25">
        <v>279.5</v>
      </c>
      <c r="N13" s="32">
        <f t="shared" si="5"/>
        <v>11.906283280085198</v>
      </c>
      <c r="O13" s="25"/>
      <c r="P13" s="32">
        <f t="shared" si="8"/>
        <v>0</v>
      </c>
      <c r="Q13" s="32"/>
      <c r="R13" s="32">
        <f t="shared" si="6"/>
        <v>0</v>
      </c>
      <c r="S13" s="32"/>
    </row>
    <row r="14" spans="1:19" s="2" customFormat="1" ht="23.25" customHeight="1">
      <c r="A14" s="48" t="s">
        <v>27</v>
      </c>
      <c r="B14" s="28">
        <v>2281</v>
      </c>
      <c r="C14" s="25">
        <v>2238.92</v>
      </c>
      <c r="D14" s="32">
        <f t="shared" si="0"/>
        <v>98.15519508987288</v>
      </c>
      <c r="E14" s="25">
        <v>2192.9</v>
      </c>
      <c r="F14" s="32">
        <f t="shared" si="1"/>
        <v>96.13765892152564</v>
      </c>
      <c r="G14" s="25">
        <v>2192.9</v>
      </c>
      <c r="H14" s="32">
        <f t="shared" si="2"/>
        <v>100</v>
      </c>
      <c r="I14" s="25">
        <v>2012.9</v>
      </c>
      <c r="J14" s="34">
        <f t="shared" si="3"/>
        <v>91.79169136759542</v>
      </c>
      <c r="K14" s="22">
        <f t="shared" si="7"/>
        <v>180</v>
      </c>
      <c r="L14" s="34">
        <f t="shared" si="4"/>
        <v>8.208308632404577</v>
      </c>
      <c r="M14" s="25">
        <v>180</v>
      </c>
      <c r="N14" s="32">
        <f t="shared" si="5"/>
        <v>8.208308632404577</v>
      </c>
      <c r="O14" s="25"/>
      <c r="P14" s="32">
        <f t="shared" si="8"/>
        <v>0</v>
      </c>
      <c r="Q14" s="35"/>
      <c r="R14" s="32">
        <f t="shared" si="6"/>
        <v>0</v>
      </c>
      <c r="S14" s="35"/>
    </row>
    <row r="15" spans="1:19" s="2" customFormat="1" ht="23.25" customHeight="1">
      <c r="A15" s="48" t="s">
        <v>28</v>
      </c>
      <c r="B15" s="28">
        <v>692</v>
      </c>
      <c r="C15" s="25">
        <v>684</v>
      </c>
      <c r="D15" s="32">
        <f t="shared" si="0"/>
        <v>98.84393063583815</v>
      </c>
      <c r="E15" s="25">
        <v>684</v>
      </c>
      <c r="F15" s="32">
        <f t="shared" si="1"/>
        <v>98.84393063583815</v>
      </c>
      <c r="G15" s="25">
        <v>684</v>
      </c>
      <c r="H15" s="32">
        <f t="shared" si="2"/>
        <v>100</v>
      </c>
      <c r="I15" s="25">
        <v>621</v>
      </c>
      <c r="J15" s="34">
        <f t="shared" si="3"/>
        <v>90.78947368421053</v>
      </c>
      <c r="K15" s="22">
        <f t="shared" si="7"/>
        <v>63</v>
      </c>
      <c r="L15" s="34">
        <f t="shared" si="4"/>
        <v>9.210526315789473</v>
      </c>
      <c r="M15" s="25">
        <v>63</v>
      </c>
      <c r="N15" s="32">
        <f t="shared" si="5"/>
        <v>9.210526315789473</v>
      </c>
      <c r="O15" s="25"/>
      <c r="P15" s="32">
        <f t="shared" si="8"/>
        <v>0</v>
      </c>
      <c r="Q15" s="32"/>
      <c r="R15" s="32">
        <f t="shared" si="6"/>
        <v>0</v>
      </c>
      <c r="S15" s="32"/>
    </row>
    <row r="16" spans="1:19" s="2" customFormat="1" ht="23.25" customHeight="1">
      <c r="A16" s="48" t="s">
        <v>45</v>
      </c>
      <c r="B16" s="28">
        <v>1579</v>
      </c>
      <c r="C16" s="25">
        <v>1529</v>
      </c>
      <c r="D16" s="32">
        <f t="shared" si="0"/>
        <v>96.8334388853705</v>
      </c>
      <c r="E16" s="25">
        <v>1010</v>
      </c>
      <c r="F16" s="32">
        <f t="shared" si="1"/>
        <v>63.96453451551615</v>
      </c>
      <c r="G16" s="25">
        <v>1010</v>
      </c>
      <c r="H16" s="32">
        <f t="shared" si="2"/>
        <v>100</v>
      </c>
      <c r="I16" s="25">
        <v>680</v>
      </c>
      <c r="J16" s="34">
        <f t="shared" si="3"/>
        <v>67.32673267326733</v>
      </c>
      <c r="K16" s="22">
        <f t="shared" si="7"/>
        <v>330</v>
      </c>
      <c r="L16" s="34">
        <f t="shared" si="4"/>
        <v>32.67326732673268</v>
      </c>
      <c r="M16" s="25">
        <v>330</v>
      </c>
      <c r="N16" s="32">
        <f t="shared" si="5"/>
        <v>32.67326732673268</v>
      </c>
      <c r="O16" s="25"/>
      <c r="P16" s="32">
        <f t="shared" si="8"/>
        <v>0</v>
      </c>
      <c r="Q16" s="32"/>
      <c r="R16" s="32">
        <f t="shared" si="6"/>
        <v>0</v>
      </c>
      <c r="S16" s="32"/>
    </row>
    <row r="17" spans="1:19" s="2" customFormat="1" ht="23.25" customHeight="1">
      <c r="A17" s="48" t="s">
        <v>29</v>
      </c>
      <c r="B17" s="28">
        <v>1997</v>
      </c>
      <c r="C17" s="25">
        <v>2240</v>
      </c>
      <c r="D17" s="32">
        <f t="shared" si="0"/>
        <v>112.16825237856784</v>
      </c>
      <c r="E17" s="25">
        <v>2234</v>
      </c>
      <c r="F17" s="32">
        <f t="shared" si="1"/>
        <v>111.86780170255383</v>
      </c>
      <c r="G17" s="25">
        <v>2234</v>
      </c>
      <c r="H17" s="32">
        <f t="shared" si="2"/>
        <v>100</v>
      </c>
      <c r="I17" s="25">
        <v>260</v>
      </c>
      <c r="J17" s="34">
        <f t="shared" si="3"/>
        <v>11.638316920322293</v>
      </c>
      <c r="K17" s="22">
        <f t="shared" si="7"/>
        <v>1974</v>
      </c>
      <c r="L17" s="34">
        <f t="shared" si="4"/>
        <v>88.3616830796777</v>
      </c>
      <c r="M17" s="25">
        <v>1974</v>
      </c>
      <c r="N17" s="32">
        <f t="shared" si="5"/>
        <v>88.3616830796777</v>
      </c>
      <c r="O17" s="25">
        <v>140</v>
      </c>
      <c r="P17" s="32">
        <f t="shared" si="8"/>
        <v>6.266786034019696</v>
      </c>
      <c r="Q17" s="32">
        <v>20</v>
      </c>
      <c r="R17" s="32">
        <f t="shared" si="6"/>
        <v>0.8952551477170994</v>
      </c>
      <c r="S17" s="32"/>
    </row>
    <row r="18" spans="1:19" s="2" customFormat="1" ht="23.25" customHeight="1">
      <c r="A18" s="48" t="s">
        <v>30</v>
      </c>
      <c r="B18" s="28">
        <v>2796</v>
      </c>
      <c r="C18" s="25">
        <v>2796</v>
      </c>
      <c r="D18" s="32">
        <f t="shared" si="0"/>
        <v>100</v>
      </c>
      <c r="E18" s="25">
        <v>2305</v>
      </c>
      <c r="F18" s="32">
        <f t="shared" si="1"/>
        <v>82.43919885550787</v>
      </c>
      <c r="G18" s="25">
        <v>1765</v>
      </c>
      <c r="H18" s="32">
        <f t="shared" si="2"/>
        <v>76.57266811279827</v>
      </c>
      <c r="I18" s="25">
        <v>375</v>
      </c>
      <c r="J18" s="34">
        <f t="shared" si="3"/>
        <v>21.246458923512748</v>
      </c>
      <c r="K18" s="22">
        <f t="shared" si="7"/>
        <v>1390</v>
      </c>
      <c r="L18" s="34">
        <f t="shared" si="4"/>
        <v>78.75354107648725</v>
      </c>
      <c r="M18" s="25">
        <v>1390</v>
      </c>
      <c r="N18" s="32">
        <f t="shared" si="5"/>
        <v>78.75354107648725</v>
      </c>
      <c r="O18" s="25"/>
      <c r="P18" s="32">
        <f t="shared" si="8"/>
        <v>0</v>
      </c>
      <c r="Q18" s="32"/>
      <c r="R18" s="32">
        <f t="shared" si="6"/>
        <v>0</v>
      </c>
      <c r="S18" s="32"/>
    </row>
    <row r="19" spans="1:19" s="2" customFormat="1" ht="23.25" customHeight="1">
      <c r="A19" s="48" t="s">
        <v>31</v>
      </c>
      <c r="B19" s="28">
        <v>3011</v>
      </c>
      <c r="C19" s="25">
        <v>3011</v>
      </c>
      <c r="D19" s="32">
        <f t="shared" si="0"/>
        <v>100</v>
      </c>
      <c r="E19" s="25">
        <v>1263</v>
      </c>
      <c r="F19" s="32">
        <f t="shared" si="1"/>
        <v>41.94619727665228</v>
      </c>
      <c r="G19" s="25">
        <v>1263</v>
      </c>
      <c r="H19" s="32">
        <f t="shared" si="2"/>
        <v>100</v>
      </c>
      <c r="I19" s="25">
        <v>778</v>
      </c>
      <c r="J19" s="34">
        <f t="shared" si="3"/>
        <v>61.5993665874901</v>
      </c>
      <c r="K19" s="22">
        <f t="shared" si="7"/>
        <v>485</v>
      </c>
      <c r="L19" s="34">
        <f t="shared" si="4"/>
        <v>38.4006334125099</v>
      </c>
      <c r="M19" s="25">
        <v>485</v>
      </c>
      <c r="N19" s="32">
        <f t="shared" si="5"/>
        <v>38.4006334125099</v>
      </c>
      <c r="O19" s="25"/>
      <c r="P19" s="32">
        <f t="shared" si="8"/>
        <v>0</v>
      </c>
      <c r="Q19" s="32"/>
      <c r="R19" s="32">
        <f t="shared" si="6"/>
        <v>0</v>
      </c>
      <c r="S19" s="32"/>
    </row>
    <row r="20" spans="1:19" s="2" customFormat="1" ht="23.25" customHeight="1">
      <c r="A20" s="48" t="s">
        <v>32</v>
      </c>
      <c r="B20" s="28">
        <v>3199</v>
      </c>
      <c r="C20" s="25">
        <v>3323.05</v>
      </c>
      <c r="D20" s="32">
        <f t="shared" si="0"/>
        <v>103.87777430447017</v>
      </c>
      <c r="E20" s="25">
        <v>3030.45</v>
      </c>
      <c r="F20" s="32">
        <f t="shared" si="1"/>
        <v>94.73116598937168</v>
      </c>
      <c r="G20" s="25">
        <v>3030.45</v>
      </c>
      <c r="H20" s="32">
        <f t="shared" si="2"/>
        <v>100</v>
      </c>
      <c r="I20" s="25">
        <v>2970.45</v>
      </c>
      <c r="J20" s="34">
        <f t="shared" si="3"/>
        <v>98.02009602534277</v>
      </c>
      <c r="K20" s="22">
        <f t="shared" si="7"/>
        <v>60</v>
      </c>
      <c r="L20" s="34">
        <f t="shared" si="4"/>
        <v>1.9799039746572291</v>
      </c>
      <c r="M20" s="25">
        <v>60</v>
      </c>
      <c r="N20" s="32">
        <f t="shared" si="5"/>
        <v>1.9799039746572291</v>
      </c>
      <c r="O20" s="25"/>
      <c r="P20" s="32">
        <f t="shared" si="8"/>
        <v>0</v>
      </c>
      <c r="Q20" s="32"/>
      <c r="R20" s="32">
        <f t="shared" si="6"/>
        <v>0</v>
      </c>
      <c r="S20" s="32"/>
    </row>
    <row r="21" spans="1:19" s="2" customFormat="1" ht="23.25" customHeight="1">
      <c r="A21" s="48" t="s">
        <v>33</v>
      </c>
      <c r="B21" s="28">
        <v>2334</v>
      </c>
      <c r="C21" s="25">
        <v>2261</v>
      </c>
      <c r="D21" s="32">
        <f t="shared" si="0"/>
        <v>96.87232219365896</v>
      </c>
      <c r="E21" s="36">
        <v>1310</v>
      </c>
      <c r="F21" s="32">
        <f t="shared" si="1"/>
        <v>56.12682090831191</v>
      </c>
      <c r="G21" s="36">
        <v>1310</v>
      </c>
      <c r="H21" s="32">
        <f t="shared" si="2"/>
        <v>100</v>
      </c>
      <c r="I21" s="25">
        <v>700</v>
      </c>
      <c r="J21" s="34">
        <f t="shared" si="3"/>
        <v>53.43511450381679</v>
      </c>
      <c r="K21" s="22">
        <f t="shared" si="7"/>
        <v>610</v>
      </c>
      <c r="L21" s="34">
        <f t="shared" si="4"/>
        <v>46.56488549618321</v>
      </c>
      <c r="M21" s="25">
        <v>610</v>
      </c>
      <c r="N21" s="32">
        <f t="shared" si="5"/>
        <v>46.56488549618321</v>
      </c>
      <c r="O21" s="25"/>
      <c r="P21" s="32">
        <f t="shared" si="8"/>
        <v>0</v>
      </c>
      <c r="Q21" s="32"/>
      <c r="R21" s="32">
        <f t="shared" si="6"/>
        <v>0</v>
      </c>
      <c r="S21" s="32"/>
    </row>
    <row r="22" spans="1:19" s="2" customFormat="1" ht="23.25" customHeight="1">
      <c r="A22" s="48" t="s">
        <v>1</v>
      </c>
      <c r="B22" s="28">
        <v>2066</v>
      </c>
      <c r="C22" s="25">
        <v>2066</v>
      </c>
      <c r="D22" s="32">
        <f t="shared" si="0"/>
        <v>100</v>
      </c>
      <c r="E22" s="25">
        <v>1422</v>
      </c>
      <c r="F22" s="32">
        <f t="shared" si="1"/>
        <v>68.82865440464666</v>
      </c>
      <c r="G22" s="25">
        <v>1422</v>
      </c>
      <c r="H22" s="32">
        <f t="shared" si="2"/>
        <v>100</v>
      </c>
      <c r="I22" s="37">
        <v>950</v>
      </c>
      <c r="J22" s="34">
        <f t="shared" si="3"/>
        <v>66.80731364275668</v>
      </c>
      <c r="K22" s="22">
        <f t="shared" si="7"/>
        <v>472</v>
      </c>
      <c r="L22" s="34">
        <f t="shared" si="4"/>
        <v>33.19268635724332</v>
      </c>
      <c r="M22" s="25">
        <v>472</v>
      </c>
      <c r="N22" s="32">
        <f t="shared" si="5"/>
        <v>33.19268635724332</v>
      </c>
      <c r="O22" s="25"/>
      <c r="P22" s="32">
        <f t="shared" si="8"/>
        <v>0</v>
      </c>
      <c r="Q22" s="32"/>
      <c r="R22" s="32">
        <f t="shared" si="6"/>
        <v>0</v>
      </c>
      <c r="S22" s="32"/>
    </row>
    <row r="23" spans="1:19" s="2" customFormat="1" ht="23.25" customHeight="1">
      <c r="A23" s="48" t="s">
        <v>2</v>
      </c>
      <c r="B23" s="28">
        <v>685</v>
      </c>
      <c r="C23" s="25">
        <v>685</v>
      </c>
      <c r="D23" s="32">
        <f t="shared" si="0"/>
        <v>100</v>
      </c>
      <c r="E23" s="25">
        <v>360</v>
      </c>
      <c r="F23" s="32">
        <f t="shared" si="1"/>
        <v>52.55474452554745</v>
      </c>
      <c r="G23" s="25">
        <v>160</v>
      </c>
      <c r="H23" s="32">
        <f t="shared" si="2"/>
        <v>44.44444444444444</v>
      </c>
      <c r="I23" s="25">
        <v>160</v>
      </c>
      <c r="J23" s="34">
        <f t="shared" si="3"/>
        <v>100</v>
      </c>
      <c r="K23" s="22">
        <f t="shared" si="7"/>
        <v>0</v>
      </c>
      <c r="L23" s="34">
        <f t="shared" si="4"/>
        <v>0</v>
      </c>
      <c r="M23" s="25"/>
      <c r="N23" s="32">
        <f t="shared" si="5"/>
        <v>0</v>
      </c>
      <c r="O23" s="25"/>
      <c r="P23" s="32">
        <f t="shared" si="8"/>
        <v>0</v>
      </c>
      <c r="Q23" s="32"/>
      <c r="R23" s="32">
        <f t="shared" si="6"/>
        <v>0</v>
      </c>
      <c r="S23" s="32"/>
    </row>
    <row r="24" spans="1:19" s="2" customFormat="1" ht="23.25" customHeight="1">
      <c r="A24" s="48" t="s">
        <v>34</v>
      </c>
      <c r="B24" s="28">
        <v>1885</v>
      </c>
      <c r="C24" s="25">
        <v>2078</v>
      </c>
      <c r="D24" s="32">
        <f t="shared" si="0"/>
        <v>110.23872679045093</v>
      </c>
      <c r="E24" s="25">
        <v>1650</v>
      </c>
      <c r="F24" s="32">
        <f t="shared" si="1"/>
        <v>87.53315649867373</v>
      </c>
      <c r="G24" s="25">
        <v>1650</v>
      </c>
      <c r="H24" s="32">
        <f t="shared" si="2"/>
        <v>100</v>
      </c>
      <c r="I24" s="25">
        <v>1470</v>
      </c>
      <c r="J24" s="34">
        <f t="shared" si="3"/>
        <v>89.0909090909091</v>
      </c>
      <c r="K24" s="22">
        <f t="shared" si="7"/>
        <v>180</v>
      </c>
      <c r="L24" s="34">
        <f t="shared" si="4"/>
        <v>10.909090909090908</v>
      </c>
      <c r="M24" s="32">
        <v>180</v>
      </c>
      <c r="N24" s="32">
        <f t="shared" si="5"/>
        <v>10.909090909090908</v>
      </c>
      <c r="O24" s="25"/>
      <c r="P24" s="32">
        <f t="shared" si="8"/>
        <v>0</v>
      </c>
      <c r="Q24" s="32"/>
      <c r="R24" s="32">
        <f t="shared" si="6"/>
        <v>0</v>
      </c>
      <c r="S24" s="32"/>
    </row>
    <row r="25" spans="1:19" s="2" customFormat="1" ht="23.25" customHeight="1">
      <c r="A25" s="48" t="s">
        <v>35</v>
      </c>
      <c r="B25" s="28">
        <v>3999</v>
      </c>
      <c r="C25" s="25">
        <v>4026</v>
      </c>
      <c r="D25" s="32">
        <f t="shared" si="0"/>
        <v>100.67516879219805</v>
      </c>
      <c r="E25" s="25">
        <v>3727</v>
      </c>
      <c r="F25" s="32">
        <f t="shared" si="1"/>
        <v>93.19829957489372</v>
      </c>
      <c r="G25" s="25">
        <v>3727</v>
      </c>
      <c r="H25" s="32">
        <f t="shared" si="2"/>
        <v>100</v>
      </c>
      <c r="I25" s="25">
        <v>2788</v>
      </c>
      <c r="J25" s="34">
        <f t="shared" si="3"/>
        <v>74.80547357123693</v>
      </c>
      <c r="K25" s="22">
        <f t="shared" si="7"/>
        <v>939</v>
      </c>
      <c r="L25" s="34">
        <f t="shared" si="4"/>
        <v>25.19452642876308</v>
      </c>
      <c r="M25" s="25">
        <v>939</v>
      </c>
      <c r="N25" s="32">
        <f t="shared" si="5"/>
        <v>25.19452642876308</v>
      </c>
      <c r="O25" s="25"/>
      <c r="P25" s="32">
        <f t="shared" si="8"/>
        <v>0</v>
      </c>
      <c r="Q25" s="32"/>
      <c r="R25" s="32">
        <f t="shared" si="6"/>
        <v>0</v>
      </c>
      <c r="S25" s="32"/>
    </row>
    <row r="26" spans="1:19" s="2" customFormat="1" ht="23.25" customHeight="1">
      <c r="A26" s="48" t="s">
        <v>36</v>
      </c>
      <c r="B26" s="28">
        <v>2145</v>
      </c>
      <c r="C26" s="25">
        <v>2228</v>
      </c>
      <c r="D26" s="32">
        <f t="shared" si="0"/>
        <v>103.86946386946387</v>
      </c>
      <c r="E26" s="25">
        <v>1190</v>
      </c>
      <c r="F26" s="32">
        <f t="shared" si="1"/>
        <v>55.47785547785548</v>
      </c>
      <c r="G26" s="25">
        <v>1190</v>
      </c>
      <c r="H26" s="32">
        <f t="shared" si="2"/>
        <v>100</v>
      </c>
      <c r="I26" s="25">
        <v>905</v>
      </c>
      <c r="J26" s="34">
        <f t="shared" si="3"/>
        <v>76.05042016806722</v>
      </c>
      <c r="K26" s="22">
        <f t="shared" si="7"/>
        <v>285</v>
      </c>
      <c r="L26" s="34">
        <f t="shared" si="4"/>
        <v>23.949579831932773</v>
      </c>
      <c r="M26" s="25">
        <v>285</v>
      </c>
      <c r="N26" s="32">
        <f t="shared" si="5"/>
        <v>23.949579831932773</v>
      </c>
      <c r="O26" s="25"/>
      <c r="P26" s="32">
        <f t="shared" si="8"/>
        <v>0</v>
      </c>
      <c r="Q26" s="32"/>
      <c r="R26" s="32">
        <f t="shared" si="6"/>
        <v>0</v>
      </c>
      <c r="S26" s="32"/>
    </row>
    <row r="27" spans="1:19" s="2" customFormat="1" ht="23.25" customHeight="1">
      <c r="A27" s="38" t="s">
        <v>3</v>
      </c>
      <c r="B27" s="39">
        <f>SUM(B6:B26)</f>
        <v>48111</v>
      </c>
      <c r="C27" s="19">
        <f>SUM(C6:C26)</f>
        <v>48951.47</v>
      </c>
      <c r="D27" s="46">
        <f>C27/B27*100</f>
        <v>101.746939369375</v>
      </c>
      <c r="E27" s="19">
        <f>SUM(E6:E26)</f>
        <v>36616.850000000006</v>
      </c>
      <c r="F27" s="40">
        <f t="shared" si="1"/>
        <v>76.10910186859556</v>
      </c>
      <c r="G27" s="19">
        <f>SUM(G6:G26)</f>
        <v>35771.850000000006</v>
      </c>
      <c r="H27" s="40">
        <f>G27/E27*100</f>
        <v>97.69231924646714</v>
      </c>
      <c r="I27" s="19">
        <f>SUM(I6:I26)</f>
        <v>25474.35</v>
      </c>
      <c r="J27" s="41">
        <f>I27/G27*100</f>
        <v>71.21339824470915</v>
      </c>
      <c r="K27" s="44">
        <f t="shared" si="7"/>
        <v>10297.500000000007</v>
      </c>
      <c r="L27" s="49">
        <f t="shared" si="4"/>
        <v>28.786601755290835</v>
      </c>
      <c r="M27" s="19">
        <f>SUM(M6:M26)</f>
        <v>10297.5</v>
      </c>
      <c r="N27" s="40">
        <f t="shared" si="5"/>
        <v>28.786601755290818</v>
      </c>
      <c r="O27" s="19">
        <f>SUM(O6:O26)</f>
        <v>140</v>
      </c>
      <c r="P27" s="42">
        <f t="shared" si="8"/>
        <v>0.39136919113772417</v>
      </c>
      <c r="Q27" s="19">
        <f>SUM(Q6:Q26)</f>
        <v>20</v>
      </c>
      <c r="R27" s="40">
        <f t="shared" si="6"/>
        <v>0.05590988444824631</v>
      </c>
      <c r="S27" s="40">
        <f>SUM(S6:S26)</f>
        <v>0</v>
      </c>
    </row>
    <row r="28" spans="1:19" s="2" customFormat="1" ht="18">
      <c r="A28" s="43" t="s">
        <v>44</v>
      </c>
      <c r="B28" s="19">
        <v>48111</v>
      </c>
      <c r="C28" s="19">
        <v>46622</v>
      </c>
      <c r="D28" s="40">
        <f>C28/B28*100</f>
        <v>96.90507368377294</v>
      </c>
      <c r="E28" s="19">
        <v>43375</v>
      </c>
      <c r="F28" s="40">
        <f t="shared" si="1"/>
        <v>90.15609735819251</v>
      </c>
      <c r="G28" s="19">
        <v>42896</v>
      </c>
      <c r="H28" s="40">
        <f t="shared" si="2"/>
        <v>98.8956772334294</v>
      </c>
      <c r="I28" s="19">
        <v>26831</v>
      </c>
      <c r="J28" s="40">
        <f t="shared" si="3"/>
        <v>62.54895561357703</v>
      </c>
      <c r="K28" s="19">
        <f>G28-I28</f>
        <v>16065</v>
      </c>
      <c r="L28" s="40">
        <f t="shared" si="4"/>
        <v>37.45104438642298</v>
      </c>
      <c r="M28" s="19">
        <v>15915</v>
      </c>
      <c r="N28" s="40">
        <f t="shared" si="5"/>
        <v>37.101361432301374</v>
      </c>
      <c r="O28" s="19">
        <v>140</v>
      </c>
      <c r="P28" s="40">
        <f t="shared" si="8"/>
        <v>0.3263707571801566</v>
      </c>
      <c r="Q28" s="19">
        <v>0</v>
      </c>
      <c r="R28" s="42">
        <f t="shared" si="6"/>
        <v>0</v>
      </c>
      <c r="S28" s="19">
        <v>10</v>
      </c>
    </row>
    <row r="29" spans="1:19" s="2" customFormat="1" ht="12.75">
      <c r="A29" s="9"/>
      <c r="B29" s="9"/>
      <c r="C29" s="9"/>
      <c r="D29" s="45"/>
      <c r="E29" s="9"/>
      <c r="F29" s="4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</row>
    <row r="32" spans="1:19" ht="12.75">
      <c r="A32" s="8"/>
      <c r="B32" s="9"/>
      <c r="C32" s="9"/>
      <c r="D32" s="9"/>
      <c r="E32" s="9"/>
      <c r="F32" s="9"/>
      <c r="G32" s="11"/>
      <c r="H32" s="9"/>
      <c r="I32" s="11"/>
      <c r="J32" s="9"/>
      <c r="K32" s="9"/>
      <c r="L32" s="9"/>
      <c r="M32" s="9"/>
      <c r="N32" s="9"/>
      <c r="O32" s="9"/>
      <c r="P32" s="9"/>
      <c r="Q32" s="8"/>
      <c r="R32" s="8"/>
      <c r="S32" s="8"/>
    </row>
    <row r="33" spans="1:19" ht="18">
      <c r="A33" s="12" t="s">
        <v>42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 t="s">
        <v>4</v>
      </c>
      <c r="O33" s="13"/>
      <c r="P33" s="13"/>
      <c r="Q33" s="12"/>
      <c r="R33" s="12"/>
      <c r="S33" s="14"/>
    </row>
    <row r="34" spans="1:19" ht="409.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8"/>
    </row>
    <row r="35" spans="1:19" ht="409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8"/>
    </row>
    <row r="36" spans="1:19" ht="409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8"/>
    </row>
    <row r="37" spans="1:19" ht="1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17"/>
      <c r="S37" s="17"/>
    </row>
    <row r="38" ht="409.5">
      <c r="A38" s="18" t="s">
        <v>39</v>
      </c>
    </row>
    <row r="39" ht="409.5">
      <c r="A39" s="18" t="s">
        <v>40</v>
      </c>
    </row>
    <row r="40" ht="409.5">
      <c r="A40" t="s">
        <v>41</v>
      </c>
    </row>
  </sheetData>
  <sheetProtection selectLockedCells="1" selectUnlockedCells="1"/>
  <mergeCells count="1">
    <mergeCell ref="A2:S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2022-12-23T11:56:38Z</cp:lastPrinted>
  <dcterms:created xsi:type="dcterms:W3CDTF">2022-10-11T08:31:54Z</dcterms:created>
  <dcterms:modified xsi:type="dcterms:W3CDTF">2022-12-26T08:15:33Z</dcterms:modified>
  <cp:category/>
  <cp:version/>
  <cp:contentType/>
  <cp:contentStatus/>
</cp:coreProperties>
</file>