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pos_fin1\Desktop\проект 2024\КСП\"/>
    </mc:Choice>
  </mc:AlternateContent>
  <bookViews>
    <workbookView xWindow="360" yWindow="75" windowWidth="10515" windowHeight="36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Лист1!$A$1:$E$81</definedName>
  </definedNames>
  <calcPr calcId="162913"/>
</workbook>
</file>

<file path=xl/calcChain.xml><?xml version="1.0" encoding="utf-8"?>
<calcChain xmlns="http://schemas.openxmlformats.org/spreadsheetml/2006/main">
  <c r="E36" i="1" l="1"/>
  <c r="C41" i="1"/>
  <c r="D49" i="1" l="1"/>
  <c r="C49" i="1"/>
  <c r="D29" i="1"/>
  <c r="C29" i="1"/>
  <c r="D41" i="1" l="1"/>
  <c r="C44" i="1"/>
  <c r="D24" i="1"/>
  <c r="C24" i="1"/>
  <c r="C17" i="1"/>
  <c r="C37" i="1" l="1"/>
  <c r="D17" i="1"/>
  <c r="E17" i="1" l="1"/>
  <c r="D70" i="1"/>
  <c r="C70" i="1"/>
  <c r="D19" i="1"/>
  <c r="D44" i="1"/>
  <c r="C36" i="1"/>
  <c r="E41" i="1"/>
  <c r="D37" i="1"/>
  <c r="E29" i="1"/>
  <c r="C19" i="1"/>
  <c r="D36" i="1" l="1"/>
  <c r="E49" i="1"/>
  <c r="E56" i="1" s="1"/>
  <c r="E24" i="1"/>
  <c r="E44" i="1"/>
  <c r="E37" i="1"/>
  <c r="C16" i="1"/>
  <c r="E19" i="1"/>
  <c r="E16" i="1" s="1"/>
  <c r="D16" i="1"/>
  <c r="C57" i="1" l="1"/>
  <c r="C56" i="1" s="1"/>
  <c r="C71" i="1" s="1"/>
  <c r="D57" i="1"/>
  <c r="D56" i="1" s="1"/>
  <c r="D71" i="1" s="1"/>
  <c r="E57" i="1" l="1"/>
  <c r="E70" i="1"/>
  <c r="E71" i="1" l="1"/>
</calcChain>
</file>

<file path=xl/sharedStrings.xml><?xml version="1.0" encoding="utf-8"?>
<sst xmlns="http://schemas.openxmlformats.org/spreadsheetml/2006/main" count="69" uniqueCount="69">
  <si>
    <t>1. Налоговые доходы</t>
  </si>
  <si>
    <t>Налоги на прибыль, доходы</t>
  </si>
  <si>
    <t>- налог на доходы физических лиц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</si>
  <si>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</si>
  <si>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</si>
  <si>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</si>
  <si>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</si>
  <si>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</si>
  <si>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совокупный доход</t>
  </si>
  <si>
    <t>-единый налог на вмененный доход</t>
  </si>
  <si>
    <t>-единый сельскохозяйственный налог</t>
  </si>
  <si>
    <t>-налог, взимаемый в связи с применением патентной системой налогообложения</t>
  </si>
  <si>
    <t>Налоги на имущество</t>
  </si>
  <si>
    <t>Транспортный налог с физических лиц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</si>
  <si>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</si>
  <si>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</si>
  <si>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Задолженности и перерасчёты по отменённым налогам, сборам и иным обязательным платежам</t>
  </si>
  <si>
    <t>2. Неналоговые доходы</t>
  </si>
  <si>
    <t>Доходы от использования имущества, находящегося в государственной и муниципальной собственности</t>
  </si>
  <si>
    <t>- доходы полученные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</si>
  <si>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- доходы от сдачи в аренду имущества, находящегося в оперативном управлении органов управления муниципальных районов и созданных ими учреждений и в хозяйственном ведении муниципальных унитарных предприятий</t>
  </si>
  <si>
    <t>Платежи за негативное воздействие на окружающую среду</t>
  </si>
  <si>
    <t>- 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</si>
  <si>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</si>
  <si>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</si>
  <si>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находящиеся в собственности муниципального района</t>
  </si>
  <si>
    <t>Доходы от продажи земельных участков, находящихся в собственности муниципальных районов</t>
  </si>
  <si>
    <t>Штрафы, санкции, возмещение ущерба</t>
  </si>
  <si>
    <t>Прочие неналоговые доходы</t>
  </si>
  <si>
    <t>3. Безвозмездные поступления</t>
  </si>
  <si>
    <t>- дотации бюджетам муниципальных районов на поддержку мер по обеспечению сбалансированности бюджетов</t>
  </si>
  <si>
    <t>- субсидии</t>
  </si>
  <si>
    <t>- субвенции</t>
  </si>
  <si>
    <t>-иные межбюджетные трансферты</t>
  </si>
  <si>
    <t>-возврат остатков субсидий, субвенций и иных межбюджетных трансфертов, имеющих целевое назначение прошлых лет</t>
  </si>
  <si>
    <t>ВСЕГО ДОХОДОВ</t>
  </si>
  <si>
    <t xml:space="preserve">в том числе собственные доходы 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</si>
  <si>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</si>
  <si>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</si>
  <si>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</si>
  <si>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</si>
  <si>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</si>
  <si>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</si>
  <si>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</si>
  <si>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</si>
  <si>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</si>
  <si>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</si>
  <si>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ВСЕГО РАСХОДОВ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</si>
  <si>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</si>
  <si>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- упращенная система налогообложения</t>
  </si>
  <si>
    <t>Налог на имущество физических лиц</t>
  </si>
  <si>
    <t>Земельный налог</t>
  </si>
  <si>
    <t>Прочие безвозмездные поступления</t>
  </si>
  <si>
    <t>Охрана окружающей среды</t>
  </si>
  <si>
    <t xml:space="preserve">Оценка ожидаемого исполнения бюджета </t>
  </si>
  <si>
    <t>за 2023 год</t>
  </si>
  <si>
    <t>Оценка ожидаемого исполнения бюджета  Мариинско-Посадского муниципалдьного округа за 2023 год</t>
  </si>
  <si>
    <t>Утверждён план на 2023 год</t>
  </si>
  <si>
    <t>Исполнено по состоянию на 01.10.2023 г.</t>
  </si>
  <si>
    <t>Оценка за 2023 г.</t>
  </si>
  <si>
    <t xml:space="preserve">      Поступление собственных доходов в консолидированный бюджет Мариинско-Посадского муниципального округа по сравнению с аналогичным периодом  прошлого года увеличилось на 24,8 процента и выполнены на 75,6 процента к уточненным плановым назначениям. Доля собственных доходов в консолидированном бюджете Мариинско-Посадского района составляет 15,2 процента (в том числе налоговые доходы - 13,4 процента, неналоговые доходы - 1,8 процента). Безвозмездные поступления из бюджетов других уровней составили 79,7 процента к уточненным плановым назначениям, которые поступили в виде межбюджетных трансфертов в объеме 639 844,0 тыс. рублей.</t>
  </si>
  <si>
    <t xml:space="preserve">      Поступление налоговых платежей в консолидированный бюджет Мариинско-Посадского муниципального округа по сравнению с аналогичным периодом 2022 года увеличились на 30,6 процента и составили 101 761,5 тыс. рублей. В структуре налоговых платежей основную долю составляют налог на доходы физических лиц - 70,0 процента, акцизы - 12,8 процента и земельный налог - 5,2 процента.</t>
  </si>
  <si>
    <t xml:space="preserve">     Поступление неналоговых доходов составило 13 278,7 тыс. рублей, что на 6,7 процента ниже аналогичного периода прошлого года или в сумме 949,1 тыс.рублей.</t>
  </si>
  <si>
    <t xml:space="preserve">      Безвозмездные поступления в консолидированный бюджет Мариинско-Посадского района составили в сумме 639 844,0 тыс. рублей или 79,7 процента от годовых уточненных назначений.</t>
  </si>
  <si>
    <t xml:space="preserve">        В бюджет Мариинско-Посадского муниципального округа поступило доходов за 9 месяцев 2023 года в сумме 754 884,2 тыс. рублей, что составляет 79,0 процента к годовым уточненным назначениям. Из них налоговые и неналоговые доходы составили  115 040,4 тыс. рублей.</t>
  </si>
  <si>
    <t xml:space="preserve">     Ожидаемое исполнение бюджета Мариинско-Посадского муниципального округа по доходам за 2023 год прогнозируется в сумме 967 215,5 тыс. рублей.</t>
  </si>
  <si>
    <t xml:space="preserve">      Поступление налоговых доходов в  бюджет Мариинско-Посадского муниципального округа за 2023 год прогнозируется в сумме 146 843,2 тыс.рублей, неналоговых доходов в сумме 17 223,0 тыс. рублей, безвозмездных поступлений в сумме 803 149,3 тыс.рублей.</t>
  </si>
  <si>
    <t xml:space="preserve">  Бюджет Мариинско-Посадского муниципального округа по расходам за 9 месяцев 2023 года исполнен на 75,6 процента к уточненному годовому плану и расходы составили в сумме 770136,5 тыс. рублей, что на 218 777,8 тыс.рублей больше, чем в соответствующем периоде прошлого года. </t>
  </si>
  <si>
    <t xml:space="preserve">     Ожидаемое исполнение бюджета Мариинско-Посадского муниципального округа в 2023 году по расходам оценивается в сумме 1 017 688,0 тыс.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</si>
</sst>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"/>
  </numFmts>
  <fonts count="10" x14ac:knownFonts="1">
    <font>
      <sz val="11"/>
      <color theme="1"/>
      <name val="Calibri"/>
      <family val="2"/>
      <charset val="204"/>
      <scheme val="minor"/>
    </font>
    <font>
      <b/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5" fontId="3" fillId="0" borderId="2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vertical="top" wrapText="1"/>
    </xf>
    <xf numFmtId="164" fontId="0" fillId="0" borderId="0" xfId="0" applyNumberFormat="1"/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B1" zoomScaleNormal="100" workbookViewId="0">
      <selection activeCell="I17" sqref="I17"/>
    </sheetView>
  </sheetViews>
  <sheetFormatPr defaultRowHeight="15" x14ac:dyDescent="0.25"/>
  <cols>
    <col min="1" max="1" width="9.140625" hidden="1" customWidth="1"/>
    <col min="2" max="2" width="47.42578125" customWidth="1"/>
    <col min="3" max="3" width="16.140625" customWidth="1"/>
    <col min="4" max="4" width="17.5703125" customWidth="1"/>
    <col min="5" max="5" width="16.28515625" customWidth="1"/>
  </cols>
  <sheetData>
    <row r="1" spans="2:5" ht="326.25" customHeight="1" x14ac:dyDescent="0.25"/>
    <row r="2" spans="2:5" ht="23.25" customHeight="1" x14ac:dyDescent="0.35">
      <c r="B2" s="17" t="s">
        <v>54</v>
      </c>
      <c r="C2" s="17"/>
      <c r="D2" s="17"/>
      <c r="E2" s="17"/>
    </row>
    <row r="3" spans="2:5" ht="0.75" customHeight="1" x14ac:dyDescent="0.25">
      <c r="B3" s="16"/>
      <c r="C3" s="16"/>
      <c r="D3" s="16"/>
      <c r="E3" s="16"/>
    </row>
    <row r="4" spans="2:5" ht="27" customHeight="1" x14ac:dyDescent="0.35">
      <c r="B4" s="17" t="s">
        <v>55</v>
      </c>
      <c r="C4" s="17"/>
      <c r="D4" s="17"/>
      <c r="E4" s="17"/>
    </row>
    <row r="5" spans="2:5" ht="0.75" customHeight="1" x14ac:dyDescent="0.25">
      <c r="B5" s="15"/>
      <c r="C5" s="15"/>
      <c r="D5" s="15"/>
      <c r="E5" s="15"/>
    </row>
    <row r="6" spans="2:5" ht="409.5" customHeight="1" x14ac:dyDescent="0.25">
      <c r="B6" s="18"/>
      <c r="C6" s="18"/>
      <c r="D6" s="18"/>
      <c r="E6" s="18"/>
    </row>
    <row r="7" spans="2:5" ht="17.25" customHeight="1" x14ac:dyDescent="0.25">
      <c r="B7" s="19"/>
      <c r="C7" s="19"/>
      <c r="D7" s="19"/>
      <c r="E7" s="19"/>
    </row>
    <row r="8" spans="2:5" ht="17.25" customHeight="1" x14ac:dyDescent="0.25"/>
    <row r="9" spans="2:5" ht="13.5" customHeight="1" x14ac:dyDescent="0.25"/>
    <row r="10" spans="2:5" x14ac:dyDescent="0.25">
      <c r="B10" s="25" t="s">
        <v>56</v>
      </c>
      <c r="C10" s="25"/>
      <c r="D10" s="25"/>
      <c r="E10" s="25"/>
    </row>
    <row r="11" spans="2:5" ht="32.25" customHeight="1" x14ac:dyDescent="0.25">
      <c r="B11" s="25"/>
      <c r="C11" s="25"/>
      <c r="D11" s="25"/>
      <c r="E11" s="25"/>
    </row>
    <row r="12" spans="2:5" ht="16.5" hidden="1" x14ac:dyDescent="0.25">
      <c r="B12" s="22"/>
      <c r="C12" s="22"/>
      <c r="D12" s="22"/>
      <c r="E12" s="22"/>
    </row>
    <row r="13" spans="2:5" hidden="1" x14ac:dyDescent="0.25">
      <c r="B13" s="1"/>
      <c r="C13" s="1"/>
      <c r="D13" s="1"/>
      <c r="E13" s="1"/>
    </row>
    <row r="14" spans="2:5" ht="30" customHeight="1" x14ac:dyDescent="0.25">
      <c r="B14" s="23"/>
      <c r="C14" s="24" t="s">
        <v>57</v>
      </c>
      <c r="D14" s="24" t="s">
        <v>58</v>
      </c>
      <c r="E14" s="24" t="s">
        <v>59</v>
      </c>
    </row>
    <row r="15" spans="2:5" ht="15" customHeight="1" x14ac:dyDescent="0.25">
      <c r="B15" s="23"/>
      <c r="C15" s="24"/>
      <c r="D15" s="24"/>
      <c r="E15" s="24"/>
    </row>
    <row r="16" spans="2:5" x14ac:dyDescent="0.25">
      <c r="B16" s="2" t="s">
        <v>0</v>
      </c>
      <c r="C16" s="3">
        <f>C17+C19+C24+C29+C33+C34+C35</f>
        <v>135744.70000000001</v>
      </c>
      <c r="D16" s="3">
        <f>D17+D19+D24+D29+D33+D34+D35</f>
        <v>101761.59999999999</v>
      </c>
      <c r="E16" s="3">
        <f>E17+E19+E24+E29+E33+E34+E35</f>
        <v>146843.20000000001</v>
      </c>
    </row>
    <row r="17" spans="2:5" x14ac:dyDescent="0.25">
      <c r="B17" s="2" t="s">
        <v>1</v>
      </c>
      <c r="C17" s="3">
        <f>C18</f>
        <v>87143.5</v>
      </c>
      <c r="D17" s="3">
        <f>D18</f>
        <v>71316.800000000003</v>
      </c>
      <c r="E17" s="3">
        <f t="shared" ref="E17" si="0">E18</f>
        <v>99820.1</v>
      </c>
    </row>
    <row r="18" spans="2:5" x14ac:dyDescent="0.25">
      <c r="B18" s="4" t="s">
        <v>2</v>
      </c>
      <c r="C18" s="5">
        <v>87143.5</v>
      </c>
      <c r="D18" s="5">
        <v>71316.800000000003</v>
      </c>
      <c r="E18" s="5">
        <v>99820.1</v>
      </c>
    </row>
    <row r="19" spans="2:5" ht="42" customHeight="1" x14ac:dyDescent="0.25">
      <c r="B19" s="2" t="s">
        <v>3</v>
      </c>
      <c r="C19" s="3">
        <f>C20+C21+C22+C23</f>
        <v>16100</v>
      </c>
      <c r="D19" s="3">
        <f t="shared" ref="D19:E19" si="1">D20+D21+D22+D23</f>
        <v>13062.699999999999</v>
      </c>
      <c r="E19" s="3">
        <f t="shared" si="1"/>
        <v>18322.7</v>
      </c>
    </row>
    <row r="20" spans="2:5" ht="90.75" customHeight="1" x14ac:dyDescent="0.25">
      <c r="B20" s="4" t="s">
        <v>4</v>
      </c>
      <c r="C20" s="5">
        <v>7499.9</v>
      </c>
      <c r="D20" s="5">
        <v>6691.2</v>
      </c>
      <c r="E20" s="5">
        <v>9521.6</v>
      </c>
    </row>
    <row r="21" spans="2:5" ht="103.5" customHeight="1" x14ac:dyDescent="0.25">
      <c r="B21" s="4" t="s">
        <v>5</v>
      </c>
      <c r="C21" s="5">
        <v>44.9</v>
      </c>
      <c r="D21" s="5">
        <v>36.1</v>
      </c>
      <c r="E21" s="5">
        <v>48.1</v>
      </c>
    </row>
    <row r="22" spans="2:5" ht="89.25" customHeight="1" x14ac:dyDescent="0.25">
      <c r="B22" s="4" t="s">
        <v>6</v>
      </c>
      <c r="C22" s="5">
        <v>8555.2000000000007</v>
      </c>
      <c r="D22" s="5">
        <v>7120.5</v>
      </c>
      <c r="E22" s="5">
        <v>9799.7999999999993</v>
      </c>
    </row>
    <row r="23" spans="2:5" ht="87.75" customHeight="1" x14ac:dyDescent="0.25">
      <c r="B23" s="4" t="s">
        <v>7</v>
      </c>
      <c r="C23" s="5">
        <v>0</v>
      </c>
      <c r="D23" s="5">
        <v>-785.1</v>
      </c>
      <c r="E23" s="5">
        <v>-1046.8</v>
      </c>
    </row>
    <row r="24" spans="2:5" x14ac:dyDescent="0.25">
      <c r="B24" s="2" t="s">
        <v>8</v>
      </c>
      <c r="C24" s="3">
        <f>C26+C27+C28+C25</f>
        <v>15882.2</v>
      </c>
      <c r="D24" s="3">
        <f t="shared" ref="D24:E24" si="2">D26+D27+D28+D25</f>
        <v>9871.2999999999993</v>
      </c>
      <c r="E24" s="3">
        <f t="shared" si="2"/>
        <v>12160.4</v>
      </c>
    </row>
    <row r="25" spans="2:5" ht="21.75" customHeight="1" x14ac:dyDescent="0.25">
      <c r="B25" s="13" t="s">
        <v>49</v>
      </c>
      <c r="C25" s="5">
        <v>8270</v>
      </c>
      <c r="D25" s="5">
        <v>5717.2</v>
      </c>
      <c r="E25" s="5">
        <v>7622.9</v>
      </c>
    </row>
    <row r="26" spans="2:5" x14ac:dyDescent="0.25">
      <c r="B26" s="4" t="s">
        <v>9</v>
      </c>
      <c r="C26" s="5">
        <v>0</v>
      </c>
      <c r="D26" s="5">
        <v>-104.7</v>
      </c>
      <c r="E26" s="5">
        <v>-104.7</v>
      </c>
    </row>
    <row r="27" spans="2:5" ht="18.75" customHeight="1" x14ac:dyDescent="0.25">
      <c r="B27" s="4" t="s">
        <v>10</v>
      </c>
      <c r="C27" s="5">
        <v>3642.2</v>
      </c>
      <c r="D27" s="5">
        <v>3642.2</v>
      </c>
      <c r="E27" s="5">
        <v>3642.2</v>
      </c>
    </row>
    <row r="28" spans="2:5" ht="31.5" customHeight="1" x14ac:dyDescent="0.25">
      <c r="B28" s="4" t="s">
        <v>11</v>
      </c>
      <c r="C28" s="5">
        <v>3970</v>
      </c>
      <c r="D28" s="5">
        <v>616.6</v>
      </c>
      <c r="E28" s="5">
        <v>1000</v>
      </c>
    </row>
    <row r="29" spans="2:5" x14ac:dyDescent="0.25">
      <c r="B29" s="2" t="s">
        <v>12</v>
      </c>
      <c r="C29" s="3">
        <f>C30+C31+C32</f>
        <v>14730</v>
      </c>
      <c r="D29" s="3">
        <f t="shared" ref="D29:E29" si="3">D30+D31+D32</f>
        <v>6014.2000000000007</v>
      </c>
      <c r="E29" s="3">
        <f t="shared" si="3"/>
        <v>14630</v>
      </c>
    </row>
    <row r="30" spans="2:5" ht="21" customHeight="1" x14ac:dyDescent="0.25">
      <c r="B30" s="4" t="s">
        <v>50</v>
      </c>
      <c r="C30" s="6">
        <v>3330</v>
      </c>
      <c r="D30" s="6">
        <v>284.39999999999998</v>
      </c>
      <c r="E30" s="6">
        <v>3330</v>
      </c>
    </row>
    <row r="31" spans="2:5" ht="18.75" customHeight="1" x14ac:dyDescent="0.25">
      <c r="B31" s="4" t="s">
        <v>13</v>
      </c>
      <c r="C31" s="6">
        <v>2000</v>
      </c>
      <c r="D31" s="6">
        <v>344.7</v>
      </c>
      <c r="E31" s="6">
        <v>1900</v>
      </c>
    </row>
    <row r="32" spans="2:5" ht="18.75" customHeight="1" x14ac:dyDescent="0.25">
      <c r="B32" s="4" t="s">
        <v>51</v>
      </c>
      <c r="C32" s="6">
        <v>9400</v>
      </c>
      <c r="D32" s="6">
        <v>5385.1</v>
      </c>
      <c r="E32" s="6">
        <v>9400</v>
      </c>
    </row>
    <row r="33" spans="2:5" ht="30.75" customHeight="1" x14ac:dyDescent="0.25">
      <c r="B33" s="2" t="s">
        <v>14</v>
      </c>
      <c r="C33" s="3">
        <v>39</v>
      </c>
      <c r="D33" s="3">
        <v>41.7</v>
      </c>
      <c r="E33" s="3">
        <v>60</v>
      </c>
    </row>
    <row r="34" spans="2:5" x14ac:dyDescent="0.25">
      <c r="B34" s="2" t="s">
        <v>15</v>
      </c>
      <c r="C34" s="3">
        <v>1850</v>
      </c>
      <c r="D34" s="3">
        <v>1454.9</v>
      </c>
      <c r="E34" s="3">
        <v>1850</v>
      </c>
    </row>
    <row r="35" spans="2:5" ht="41.25" customHeight="1" x14ac:dyDescent="0.25">
      <c r="B35" s="2" t="s">
        <v>16</v>
      </c>
      <c r="C35" s="7">
        <v>0</v>
      </c>
      <c r="D35" s="8">
        <v>0</v>
      </c>
      <c r="E35" s="7">
        <v>0</v>
      </c>
    </row>
    <row r="36" spans="2:5" x14ac:dyDescent="0.25">
      <c r="B36" s="2" t="s">
        <v>17</v>
      </c>
      <c r="C36" s="7">
        <f>C37+C41+C43+C44+C47+C48</f>
        <v>16347.5</v>
      </c>
      <c r="D36" s="7">
        <f t="shared" ref="D36:E36" si="4">D37+D41+D43+D44+D47+D48</f>
        <v>13278.8</v>
      </c>
      <c r="E36" s="7">
        <f>E37+E41+E43+E44+E47+E48</f>
        <v>17223</v>
      </c>
    </row>
    <row r="37" spans="2:5" ht="45.75" customHeight="1" x14ac:dyDescent="0.25">
      <c r="B37" s="2" t="s">
        <v>18</v>
      </c>
      <c r="C37" s="7">
        <f>C38+C39+C40</f>
        <v>7910</v>
      </c>
      <c r="D37" s="7">
        <f t="shared" ref="D37:E37" si="5">D38+D39+D40</f>
        <v>6050.7</v>
      </c>
      <c r="E37" s="7">
        <f t="shared" si="5"/>
        <v>7999.2</v>
      </c>
    </row>
    <row r="38" spans="2:5" ht="73.5" customHeight="1" x14ac:dyDescent="0.25">
      <c r="B38" s="4" t="s">
        <v>19</v>
      </c>
      <c r="C38" s="6">
        <v>6040</v>
      </c>
      <c r="D38" s="6">
        <v>4461.2</v>
      </c>
      <c r="E38" s="6">
        <v>6040</v>
      </c>
    </row>
    <row r="39" spans="2:5" ht="74.25" customHeight="1" x14ac:dyDescent="0.25">
      <c r="B39" s="4" t="s">
        <v>20</v>
      </c>
      <c r="C39" s="6">
        <v>1010</v>
      </c>
      <c r="D39" s="6">
        <v>640.29999999999995</v>
      </c>
      <c r="E39" s="6">
        <v>1010</v>
      </c>
    </row>
    <row r="40" spans="2:5" ht="89.25" customHeight="1" x14ac:dyDescent="0.25">
      <c r="B40" s="4" t="s">
        <v>48</v>
      </c>
      <c r="C40" s="6">
        <v>860</v>
      </c>
      <c r="D40" s="6">
        <v>949.2</v>
      </c>
      <c r="E40" s="6">
        <v>949.2</v>
      </c>
    </row>
    <row r="41" spans="2:5" ht="26.25" customHeight="1" x14ac:dyDescent="0.25">
      <c r="B41" s="2" t="s">
        <v>21</v>
      </c>
      <c r="C41" s="7">
        <f>C42</f>
        <v>565.9</v>
      </c>
      <c r="D41" s="7">
        <f t="shared" ref="D41:E41" si="6">D42</f>
        <v>722.1</v>
      </c>
      <c r="E41" s="7">
        <f t="shared" si="6"/>
        <v>722.1</v>
      </c>
    </row>
    <row r="42" spans="2:5" ht="30" x14ac:dyDescent="0.25">
      <c r="B42" s="4" t="s">
        <v>22</v>
      </c>
      <c r="C42" s="6">
        <v>565.9</v>
      </c>
      <c r="D42" s="6">
        <v>722.1</v>
      </c>
      <c r="E42" s="6">
        <v>722.1</v>
      </c>
    </row>
    <row r="43" spans="2:5" ht="30.75" customHeight="1" x14ac:dyDescent="0.25">
      <c r="B43" s="2" t="s">
        <v>23</v>
      </c>
      <c r="C43" s="7">
        <v>2381.6</v>
      </c>
      <c r="D43" s="7">
        <v>1943.2</v>
      </c>
      <c r="E43" s="7">
        <v>2381.6</v>
      </c>
    </row>
    <row r="44" spans="2:5" ht="26.25" customHeight="1" x14ac:dyDescent="0.25">
      <c r="B44" s="2" t="s">
        <v>24</v>
      </c>
      <c r="C44" s="7">
        <f>C45+C46</f>
        <v>1315.4</v>
      </c>
      <c r="D44" s="7">
        <f>D45+D46</f>
        <v>1945.5</v>
      </c>
      <c r="E44" s="7">
        <f t="shared" ref="E44" si="7">E45+E46</f>
        <v>1945.5</v>
      </c>
    </row>
    <row r="45" spans="2:5" ht="28.5" customHeight="1" x14ac:dyDescent="0.25">
      <c r="B45" s="4" t="s">
        <v>25</v>
      </c>
      <c r="C45" s="6">
        <v>0</v>
      </c>
      <c r="D45" s="6">
        <v>0</v>
      </c>
      <c r="E45" s="6">
        <v>0</v>
      </c>
    </row>
    <row r="46" spans="2:5" ht="45.75" customHeight="1" x14ac:dyDescent="0.25">
      <c r="B46" s="4" t="s">
        <v>26</v>
      </c>
      <c r="C46" s="6">
        <v>1315.4</v>
      </c>
      <c r="D46" s="6">
        <v>1945.5</v>
      </c>
      <c r="E46" s="6">
        <v>1945.5</v>
      </c>
    </row>
    <row r="47" spans="2:5" ht="19.5" customHeight="1" x14ac:dyDescent="0.25">
      <c r="B47" s="2" t="s">
        <v>27</v>
      </c>
      <c r="C47" s="7">
        <v>1500</v>
      </c>
      <c r="D47" s="7">
        <v>1044</v>
      </c>
      <c r="E47" s="7">
        <v>1500</v>
      </c>
    </row>
    <row r="48" spans="2:5" x14ac:dyDescent="0.25">
      <c r="B48" s="2" t="s">
        <v>28</v>
      </c>
      <c r="C48" s="7">
        <v>2674.6</v>
      </c>
      <c r="D48" s="7">
        <v>1573.3</v>
      </c>
      <c r="E48" s="7">
        <v>2674.6</v>
      </c>
    </row>
    <row r="49" spans="2:6" x14ac:dyDescent="0.25">
      <c r="B49" s="2" t="s">
        <v>29</v>
      </c>
      <c r="C49" s="7">
        <f>C50+C51+C52+C53+C54+C55</f>
        <v>803243.2</v>
      </c>
      <c r="D49" s="7">
        <f t="shared" ref="D49:E49" si="8">D50+D51+D52+D53+D54+D55</f>
        <v>639844.1</v>
      </c>
      <c r="E49" s="7">
        <f t="shared" si="8"/>
        <v>803149.3</v>
      </c>
    </row>
    <row r="50" spans="2:6" ht="44.25" customHeight="1" x14ac:dyDescent="0.25">
      <c r="B50" s="4" t="s">
        <v>30</v>
      </c>
      <c r="C50" s="6">
        <v>97150.7</v>
      </c>
      <c r="D50" s="6">
        <v>73274.100000000006</v>
      </c>
      <c r="E50" s="6">
        <v>97150.1</v>
      </c>
    </row>
    <row r="51" spans="2:6" x14ac:dyDescent="0.25">
      <c r="B51" s="4" t="s">
        <v>31</v>
      </c>
      <c r="C51" s="6">
        <v>441623.9</v>
      </c>
      <c r="D51" s="6">
        <v>354573.7</v>
      </c>
      <c r="E51" s="6">
        <v>441623.9</v>
      </c>
    </row>
    <row r="52" spans="2:6" x14ac:dyDescent="0.25">
      <c r="B52" s="4" t="s">
        <v>32</v>
      </c>
      <c r="C52" s="6">
        <v>248378.9</v>
      </c>
      <c r="D52" s="6">
        <v>205580.6</v>
      </c>
      <c r="E52" s="6">
        <v>248378.9</v>
      </c>
    </row>
    <row r="53" spans="2:6" x14ac:dyDescent="0.25">
      <c r="B53" s="4" t="s">
        <v>33</v>
      </c>
      <c r="C53" s="6">
        <v>13840.1</v>
      </c>
      <c r="D53" s="6">
        <v>12584.2</v>
      </c>
      <c r="E53" s="6">
        <v>13840.1</v>
      </c>
    </row>
    <row r="54" spans="2:6" x14ac:dyDescent="0.25">
      <c r="B54" s="4" t="s">
        <v>52</v>
      </c>
      <c r="C54" s="6">
        <v>18852.5</v>
      </c>
      <c r="D54" s="6">
        <v>10527.7</v>
      </c>
      <c r="E54" s="6">
        <v>18852.5</v>
      </c>
    </row>
    <row r="55" spans="2:6" ht="39.75" customHeight="1" x14ac:dyDescent="0.25">
      <c r="B55" s="4" t="s">
        <v>34</v>
      </c>
      <c r="C55" s="6">
        <v>-16602.900000000001</v>
      </c>
      <c r="D55" s="6">
        <v>-16696.2</v>
      </c>
      <c r="E55" s="6">
        <v>-16696.2</v>
      </c>
    </row>
    <row r="56" spans="2:6" ht="21" customHeight="1" x14ac:dyDescent="0.25">
      <c r="B56" s="2" t="s">
        <v>35</v>
      </c>
      <c r="C56" s="7">
        <f>C57+C49</f>
        <v>955335.39999999991</v>
      </c>
      <c r="D56" s="7">
        <f t="shared" ref="D56:E56" si="9">D57+D49</f>
        <v>754884.5</v>
      </c>
      <c r="E56" s="7">
        <f t="shared" si="9"/>
        <v>967215.5</v>
      </c>
      <c r="F56" s="12"/>
    </row>
    <row r="57" spans="2:6" x14ac:dyDescent="0.25">
      <c r="B57" s="9" t="s">
        <v>36</v>
      </c>
      <c r="C57" s="10">
        <f>C16+C36</f>
        <v>152092.20000000001</v>
      </c>
      <c r="D57" s="10">
        <f>D16+D36</f>
        <v>115040.4</v>
      </c>
      <c r="E57" s="10">
        <f>E16+E36</f>
        <v>164066.20000000001</v>
      </c>
    </row>
    <row r="58" spans="2:6" x14ac:dyDescent="0.25">
      <c r="B58" s="4"/>
      <c r="C58" s="11"/>
      <c r="D58" s="11"/>
      <c r="E58" s="11"/>
    </row>
    <row r="59" spans="2:6" x14ac:dyDescent="0.25">
      <c r="B59" s="2" t="s">
        <v>37</v>
      </c>
      <c r="C59" s="11"/>
      <c r="D59" s="11"/>
      <c r="E59" s="11"/>
    </row>
    <row r="60" spans="2:6" x14ac:dyDescent="0.25">
      <c r="B60" s="4" t="s">
        <v>38</v>
      </c>
      <c r="C60" s="6">
        <v>88178.7</v>
      </c>
      <c r="D60" s="6">
        <v>48963.8</v>
      </c>
      <c r="E60" s="6">
        <v>88178.7</v>
      </c>
    </row>
    <row r="61" spans="2:6" x14ac:dyDescent="0.25">
      <c r="B61" s="4" t="s">
        <v>39</v>
      </c>
      <c r="C61" s="6">
        <v>1490.5</v>
      </c>
      <c r="D61" s="6">
        <v>1117.8</v>
      </c>
      <c r="E61" s="6">
        <v>1490.5</v>
      </c>
    </row>
    <row r="62" spans="2:6" ht="30" x14ac:dyDescent="0.25">
      <c r="B62" s="4" t="s">
        <v>40</v>
      </c>
      <c r="C62" s="6">
        <v>7432</v>
      </c>
      <c r="D62" s="6">
        <v>3229.4</v>
      </c>
      <c r="E62" s="6">
        <v>7432</v>
      </c>
    </row>
    <row r="63" spans="2:6" x14ac:dyDescent="0.25">
      <c r="B63" s="4" t="s">
        <v>41</v>
      </c>
      <c r="C63" s="6">
        <v>94274.2</v>
      </c>
      <c r="D63" s="6">
        <v>62437.5</v>
      </c>
      <c r="E63" s="6">
        <v>94274.2</v>
      </c>
    </row>
    <row r="64" spans="2:6" x14ac:dyDescent="0.25">
      <c r="B64" s="4" t="s">
        <v>42</v>
      </c>
      <c r="C64" s="6">
        <v>89010.6</v>
      </c>
      <c r="D64" s="6">
        <v>45098.1</v>
      </c>
      <c r="E64" s="6">
        <v>89010.6</v>
      </c>
    </row>
    <row r="65" spans="2:5" x14ac:dyDescent="0.25">
      <c r="B65" s="4" t="s">
        <v>53</v>
      </c>
      <c r="C65" s="6">
        <v>140</v>
      </c>
      <c r="D65" s="6">
        <v>123</v>
      </c>
      <c r="E65" s="6">
        <v>140</v>
      </c>
    </row>
    <row r="66" spans="2:5" x14ac:dyDescent="0.25">
      <c r="B66" s="4" t="s">
        <v>43</v>
      </c>
      <c r="C66" s="6">
        <v>638262.30000000005</v>
      </c>
      <c r="D66" s="6">
        <v>535585.5</v>
      </c>
      <c r="E66" s="6">
        <v>638262.30000000005</v>
      </c>
    </row>
    <row r="67" spans="2:5" ht="30" x14ac:dyDescent="0.25">
      <c r="B67" s="4" t="s">
        <v>44</v>
      </c>
      <c r="C67" s="6">
        <v>51193.599999999999</v>
      </c>
      <c r="D67" s="6">
        <v>33761.9</v>
      </c>
      <c r="E67" s="6">
        <v>51193.599999999999</v>
      </c>
    </row>
    <row r="68" spans="2:5" x14ac:dyDescent="0.25">
      <c r="B68" s="4" t="s">
        <v>45</v>
      </c>
      <c r="C68" s="6">
        <v>29910.799999999999</v>
      </c>
      <c r="D68" s="6">
        <v>24514.3</v>
      </c>
      <c r="E68" s="6">
        <v>29910.799999999999</v>
      </c>
    </row>
    <row r="69" spans="2:5" x14ac:dyDescent="0.25">
      <c r="B69" s="4" t="s">
        <v>46</v>
      </c>
      <c r="C69" s="6">
        <v>17795.3</v>
      </c>
      <c r="D69" s="6">
        <v>15305.2</v>
      </c>
      <c r="E69" s="6">
        <v>17795.3</v>
      </c>
    </row>
    <row r="70" spans="2:5" x14ac:dyDescent="0.25">
      <c r="B70" s="2" t="s">
        <v>47</v>
      </c>
      <c r="C70" s="7">
        <f>SUM(C60:C69)</f>
        <v>1017688.0000000001</v>
      </c>
      <c r="D70" s="7">
        <f>SUM(D60:D69)</f>
        <v>770136.5</v>
      </c>
      <c r="E70" s="7">
        <f>SUM(E60:E69)</f>
        <v>1017688.0000000001</v>
      </c>
    </row>
    <row r="71" spans="2:5" x14ac:dyDescent="0.25">
      <c r="C71" s="14">
        <f>C56-C70</f>
        <v>-62352.60000000021</v>
      </c>
      <c r="D71" s="14">
        <f>D56-D70</f>
        <v>-15252</v>
      </c>
      <c r="E71" s="14">
        <f>E56-E70</f>
        <v>-50472.500000000116</v>
      </c>
    </row>
    <row r="72" spans="2:5" ht="67.5" customHeight="1" x14ac:dyDescent="0.25">
      <c r="B72" s="20" t="s">
        <v>64</v>
      </c>
      <c r="C72" s="20"/>
      <c r="D72" s="20"/>
      <c r="E72" s="20"/>
    </row>
    <row r="73" spans="2:5" ht="129.75" customHeight="1" x14ac:dyDescent="0.25">
      <c r="B73" s="20" t="s">
        <v>60</v>
      </c>
      <c r="C73" s="20"/>
      <c r="D73" s="20"/>
      <c r="E73" s="20"/>
    </row>
    <row r="74" spans="2:5" ht="81" customHeight="1" x14ac:dyDescent="0.25">
      <c r="B74" s="20" t="s">
        <v>61</v>
      </c>
      <c r="C74" s="20"/>
      <c r="D74" s="20"/>
      <c r="E74" s="20"/>
    </row>
    <row r="75" spans="2:5" ht="35.25" customHeight="1" x14ac:dyDescent="0.25">
      <c r="B75" s="20" t="s">
        <v>62</v>
      </c>
      <c r="C75" s="20"/>
      <c r="D75" s="20"/>
      <c r="E75" s="20"/>
    </row>
    <row r="76" spans="2:5" ht="46.5" customHeight="1" x14ac:dyDescent="0.25">
      <c r="B76" s="20" t="s">
        <v>63</v>
      </c>
      <c r="C76" s="20"/>
      <c r="D76" s="20"/>
      <c r="E76" s="20"/>
    </row>
    <row r="77" spans="2:5" ht="34.5" customHeight="1" x14ac:dyDescent="0.25">
      <c r="B77" s="20" t="s">
        <v>65</v>
      </c>
      <c r="C77" s="20"/>
      <c r="D77" s="20"/>
      <c r="E77" s="20"/>
    </row>
    <row r="78" spans="2:5" ht="52.5" customHeight="1" x14ac:dyDescent="0.25">
      <c r="B78" s="20" t="s">
        <v>66</v>
      </c>
      <c r="C78" s="20"/>
      <c r="D78" s="20"/>
      <c r="E78" s="20"/>
    </row>
    <row r="79" spans="2:5" ht="64.5" customHeight="1" x14ac:dyDescent="0.25">
      <c r="B79" s="20" t="s">
        <v>67</v>
      </c>
      <c r="C79" s="20"/>
      <c r="D79" s="20"/>
      <c r="E79" s="20"/>
    </row>
    <row r="80" spans="2:5" ht="41.25" customHeight="1" x14ac:dyDescent="0.25">
      <c r="B80" s="20" t="s">
        <v>68</v>
      </c>
      <c r="C80" s="20"/>
      <c r="D80" s="20"/>
      <c r="E80" s="20"/>
    </row>
    <row r="81" spans="2:5" ht="15.75" x14ac:dyDescent="0.25">
      <c r="B81" s="21"/>
      <c r="C81" s="21"/>
      <c r="D81" s="21"/>
      <c r="E81" s="21"/>
    </row>
  </sheetData>
  <mergeCells count="20">
    <mergeCell ref="B80:E80"/>
    <mergeCell ref="B81:E81"/>
    <mergeCell ref="B72:E72"/>
    <mergeCell ref="B73:E73"/>
    <mergeCell ref="B74:E74"/>
    <mergeCell ref="B76:E76"/>
    <mergeCell ref="B77:E77"/>
    <mergeCell ref="B78:E78"/>
    <mergeCell ref="B75:E75"/>
    <mergeCell ref="B2:E2"/>
    <mergeCell ref="B4:E4"/>
    <mergeCell ref="B6:E6"/>
    <mergeCell ref="B7:E7"/>
    <mergeCell ref="B79:E79"/>
    <mergeCell ref="B10:E11"/>
    <mergeCell ref="B12:E12"/>
    <mergeCell ref="B14:B15"/>
    <mergeCell ref="C14:C15"/>
    <mergeCell ref="D14:D15"/>
    <mergeCell ref="E14:E15"/>
  </mergeCells>
  <pageMargins left="0.9055118110236221" right="0.11811023622047245" top="0.94488188976377963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budjet1</dc:creator>
  <cp:lastModifiedBy>Мариинско-Посадский район - Сергеева Е.М.</cp:lastModifiedBy>
  <cp:lastPrinted>2023-10-25T07:16:44Z</cp:lastPrinted>
  <dcterms:created xsi:type="dcterms:W3CDTF">2017-10-30T12:24:54Z</dcterms:created>
  <dcterms:modified xsi:type="dcterms:W3CDTF">2023-10-25T08:47:10Z</dcterms:modified>
</cp:coreProperties>
</file>