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01.05.2023 " sheetId="93" r:id="rId1"/>
  </sheets>
  <definedNames>
    <definedName name="_xlnm._FilterDatabase" localSheetId="0" hidden="1">'01.05.2023 '!$B$1:$B$110</definedName>
    <definedName name="_xlnm.Print_Area" localSheetId="0">'01.05.2023 '!$A$1:$F$106</definedName>
  </definedNames>
  <calcPr calcId="145621"/>
</workbook>
</file>

<file path=xl/calcChain.xml><?xml version="1.0" encoding="utf-8"?>
<calcChain xmlns="http://schemas.openxmlformats.org/spreadsheetml/2006/main">
  <c r="D100" i="93" l="1"/>
  <c r="F106" i="93"/>
  <c r="F105" i="93"/>
  <c r="E102" i="93"/>
  <c r="E101" i="93" s="1"/>
  <c r="D102" i="93"/>
  <c r="D101" i="93"/>
  <c r="F98" i="93"/>
  <c r="E95" i="93"/>
  <c r="F95" i="93" s="1"/>
  <c r="D95" i="93"/>
  <c r="F94" i="93"/>
  <c r="E90" i="93"/>
  <c r="F90" i="93" s="1"/>
  <c r="D90" i="93"/>
  <c r="D89" i="93" s="1"/>
  <c r="D88" i="93" s="1"/>
  <c r="F86" i="93"/>
  <c r="E83" i="93"/>
  <c r="F83" i="93" s="1"/>
  <c r="D83" i="93"/>
  <c r="F81" i="93"/>
  <c r="E78" i="93"/>
  <c r="F78" i="93" s="1"/>
  <c r="D78" i="93"/>
  <c r="D77" i="93"/>
  <c r="F76" i="93"/>
  <c r="F75" i="93"/>
  <c r="F74" i="93"/>
  <c r="F72" i="93"/>
  <c r="E72" i="93"/>
  <c r="D72" i="93"/>
  <c r="F71" i="93"/>
  <c r="F70" i="93"/>
  <c r="F69" i="93"/>
  <c r="E67" i="93"/>
  <c r="F67" i="93" s="1"/>
  <c r="D67" i="93"/>
  <c r="F66" i="93"/>
  <c r="F65" i="93"/>
  <c r="F64" i="93"/>
  <c r="F62" i="93"/>
  <c r="E62" i="93"/>
  <c r="D62" i="93"/>
  <c r="F61" i="93"/>
  <c r="F60" i="93"/>
  <c r="E57" i="93"/>
  <c r="F57" i="93" s="1"/>
  <c r="D57" i="93"/>
  <c r="D56" i="93" s="1"/>
  <c r="F55" i="93"/>
  <c r="F54" i="93"/>
  <c r="F53" i="93"/>
  <c r="E51" i="93"/>
  <c r="F51" i="93" s="1"/>
  <c r="D51" i="93"/>
  <c r="D50" i="93" s="1"/>
  <c r="D49" i="93" s="1"/>
  <c r="F47" i="93"/>
  <c r="F46" i="93"/>
  <c r="E44" i="93"/>
  <c r="F44" i="93" s="1"/>
  <c r="D44" i="93"/>
  <c r="D43" i="93" s="1"/>
  <c r="F42" i="93"/>
  <c r="F38" i="93"/>
  <c r="E38" i="93"/>
  <c r="D38" i="93"/>
  <c r="F37" i="93"/>
  <c r="F36" i="93"/>
  <c r="F35" i="93"/>
  <c r="E33" i="93"/>
  <c r="F33" i="93" s="1"/>
  <c r="D33" i="93"/>
  <c r="D32" i="93" s="1"/>
  <c r="E27" i="93"/>
  <c r="D27" i="93"/>
  <c r="F25" i="93"/>
  <c r="E22" i="93"/>
  <c r="E21" i="93" s="1"/>
  <c r="F21" i="93" s="1"/>
  <c r="D22" i="93"/>
  <c r="D21" i="93"/>
  <c r="F17" i="93"/>
  <c r="E15" i="93"/>
  <c r="F15" i="93" s="1"/>
  <c r="D15" i="93"/>
  <c r="D14" i="93" s="1"/>
  <c r="D13" i="93" s="1"/>
  <c r="E11" i="93"/>
  <c r="F11" i="93" s="1"/>
  <c r="D11" i="93"/>
  <c r="E10" i="93"/>
  <c r="F10" i="93" s="1"/>
  <c r="D10" i="93"/>
  <c r="F9" i="93"/>
  <c r="E9" i="93"/>
  <c r="D9" i="93"/>
  <c r="D7" i="93" s="1"/>
  <c r="E7" i="93" l="1"/>
  <c r="F7" i="93" s="1"/>
  <c r="F101" i="93"/>
  <c r="E100" i="93"/>
  <c r="F100" i="93" s="1"/>
  <c r="D20" i="93"/>
  <c r="F22" i="93"/>
  <c r="E77" i="93"/>
  <c r="F77" i="93" s="1"/>
  <c r="F102" i="93"/>
  <c r="E32" i="93"/>
  <c r="E50" i="93"/>
  <c r="E14" i="93"/>
  <c r="E43" i="93"/>
  <c r="F43" i="93" s="1"/>
  <c r="E56" i="93"/>
  <c r="F56" i="93" s="1"/>
  <c r="E89" i="93"/>
  <c r="F89" i="93" l="1"/>
  <c r="E88" i="93"/>
  <c r="F88" i="93" s="1"/>
  <c r="F32" i="93"/>
  <c r="E20" i="93"/>
  <c r="F20" i="93" s="1"/>
  <c r="F50" i="93"/>
  <c r="E49" i="93"/>
  <c r="F49" i="93" s="1"/>
  <c r="E13" i="93"/>
  <c r="F13" i="93" s="1"/>
  <c r="F14" i="93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<sst xmlns="http://schemas.openxmlformats.org/spreadsheetml/2006/main" count="142" uniqueCount="69">
  <si>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</si>
  <si>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</si>
  <si>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</si>
  <si>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</si>
  <si>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</si>
  <si>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</si>
  <si>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</si>
  <si>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</si>
  <si>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</si>
  <si>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</si>
  <si>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</si>
  <si>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</si>
  <si>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</si>
  <si>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</si>
  <si>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</si>
  <si>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</si>
  <si>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</si>
  <si>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</si>
  <si>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</si>
  <si>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</si>
  <si>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</si>
  <si>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</si>
  <si>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</si>
  <si>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</si>
  <si>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</si>
  <si>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</si>
  <si>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</si>
  <si>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</si>
  <si>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</si>
  <si>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</si>
  <si>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</si>
  <si>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</si>
  <si>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</si>
  <si>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</si>
  <si>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</si>
  <si>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</si>
  <si>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</si>
  <si>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</si>
  <si>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</si>
  <si>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</si>
  <si>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</si>
  <si>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</si>
  <si>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</si>
  <si>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</si>
  <si>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</si>
  <si>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</si>
  <si>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</si>
  <si>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</si>
  <si>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</si>
  <si>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</si>
  <si>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</si>
  <si>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</si>
  <si>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</si>
  <si>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</si>
  <si>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</si>
  <si>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</si>
  <si>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</si>
  <si>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</si>
  <si>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</si>
  <si>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</si>
  <si>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</si>
  <si>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</si>
  <si>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</si>
  <si>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</si>
  <si>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</si>
  <si>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</si>
  <si>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Строительство и реконструкция (модернизация) очистных сооружений централизованных систем водоотведения</t>
  </si>
  <si>
    <t>Кассовое исполнение                             на 01.05.2023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</si>
  <si>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01.05.2023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</si>
</sst>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topLeftCell="A100" zoomScaleNormal="100" zoomScaleSheetLayoutView="100" workbookViewId="0">
      <selection activeCell="C105" sqref="C105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68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67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1994726259.4700003</v>
      </c>
      <c r="E7" s="27">
        <f t="shared" ref="E7" si="0">E9+E10+E11</f>
        <v>626725985.80999994</v>
      </c>
      <c r="F7" s="28">
        <f>E7/D7*100</f>
        <v>31.419147506311035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D40+D53+D104+D92+D17+D35+D97+D85+D59+D64+D69+D74+D80+D46+D24+D29</f>
        <v>384954573.56999999</v>
      </c>
      <c r="E9" s="4">
        <f t="shared" si="1"/>
        <v>93754787.99000001</v>
      </c>
      <c r="F9" s="28">
        <f t="shared" ref="F9:F88" si="2">E9/D9*100</f>
        <v>24.354766621041762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1250267625.7300003</v>
      </c>
      <c r="E10" s="4">
        <f t="shared" si="1"/>
        <v>424041318.63999999</v>
      </c>
      <c r="F10" s="18">
        <f t="shared" si="2"/>
        <v>33.9160440463627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359504060.17000002</v>
      </c>
      <c r="E11" s="4">
        <f t="shared" si="1"/>
        <v>108929879.17999999</v>
      </c>
      <c r="F11" s="18">
        <f t="shared" si="2"/>
        <v>30.300041431657242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5000000</v>
      </c>
      <c r="E13" s="4">
        <f>E14</f>
        <v>699123</v>
      </c>
      <c r="F13" s="18">
        <f t="shared" si="2"/>
        <v>13.98246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</f>
        <v>5000000</v>
      </c>
      <c r="E14" s="4">
        <f>E15</f>
        <v>699123</v>
      </c>
      <c r="F14" s="18">
        <f t="shared" si="2"/>
        <v>13.98246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699123</v>
      </c>
      <c r="F15" s="19">
        <f t="shared" si="2"/>
        <v>13.98246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699123</v>
      </c>
      <c r="F17" s="19">
        <f t="shared" si="2"/>
        <v>13.98246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17.25" customHeight="1" x14ac:dyDescent="0.2">
      <c r="A20" s="7" t="s">
        <v>4</v>
      </c>
      <c r="B20" s="3" t="s">
        <v>14</v>
      </c>
      <c r="C20" s="3"/>
      <c r="D20" s="4">
        <f>D32+D43+D21</f>
        <v>247248104.25</v>
      </c>
      <c r="E20" s="4">
        <f>E32+E43+E21</f>
        <v>8227345.5899999999</v>
      </c>
      <c r="F20" s="18">
        <f t="shared" si="2"/>
        <v>3.3275667026676503</v>
      </c>
      <c r="G20" s="30"/>
    </row>
    <row r="21" spans="1:7" ht="17.25" customHeight="1" x14ac:dyDescent="0.2">
      <c r="A21" s="7" t="s">
        <v>52</v>
      </c>
      <c r="B21" s="3" t="s">
        <v>62</v>
      </c>
      <c r="C21" s="3"/>
      <c r="D21" s="4">
        <f>D22+D27</f>
        <v>198437438</v>
      </c>
      <c r="E21" s="4">
        <f>E22+E27</f>
        <v>0</v>
      </c>
      <c r="F21" s="18">
        <f t="shared" si="2"/>
        <v>0</v>
      </c>
      <c r="G21" s="30"/>
    </row>
    <row r="22" spans="1:7" ht="47.25" x14ac:dyDescent="0.2">
      <c r="A22" s="7"/>
      <c r="B22" s="37" t="s">
        <v>63</v>
      </c>
      <c r="C22" s="20" t="s">
        <v>31</v>
      </c>
      <c r="D22" s="6">
        <f>D24+D25+D26</f>
        <v>196993438</v>
      </c>
      <c r="E22" s="6">
        <f>E24+E25+E26</f>
        <v>0</v>
      </c>
      <c r="F22" s="19">
        <f t="shared" si="2"/>
        <v>0</v>
      </c>
      <c r="G22" s="30"/>
    </row>
    <row r="23" spans="1:7" ht="17.25" customHeight="1" x14ac:dyDescent="0.2">
      <c r="A23" s="7"/>
      <c r="B23" s="1" t="s">
        <v>9</v>
      </c>
      <c r="C23" s="3"/>
      <c r="D23" s="6"/>
      <c r="E23" s="6"/>
      <c r="F23" s="19"/>
      <c r="G23" s="30"/>
    </row>
    <row r="24" spans="1:7" ht="17.25" customHeight="1" x14ac:dyDescent="0.2">
      <c r="A24" s="7"/>
      <c r="B24" s="1" t="s">
        <v>10</v>
      </c>
      <c r="C24" s="3"/>
      <c r="D24" s="6">
        <v>0</v>
      </c>
      <c r="E24" s="6">
        <v>0</v>
      </c>
      <c r="F24" s="19">
        <v>0</v>
      </c>
      <c r="G24" s="30"/>
    </row>
    <row r="25" spans="1:7" ht="17.25" customHeight="1" x14ac:dyDescent="0.2">
      <c r="A25" s="7"/>
      <c r="B25" s="1" t="s">
        <v>11</v>
      </c>
      <c r="C25" s="3"/>
      <c r="D25" s="6">
        <v>157594750.40000001</v>
      </c>
      <c r="E25" s="6">
        <v>0</v>
      </c>
      <c r="F25" s="19">
        <f t="shared" si="2"/>
        <v>0</v>
      </c>
      <c r="G25" s="30"/>
    </row>
    <row r="26" spans="1:7" ht="17.25" customHeight="1" x14ac:dyDescent="0.2">
      <c r="A26" s="7"/>
      <c r="B26" s="1" t="s">
        <v>12</v>
      </c>
      <c r="C26" s="3"/>
      <c r="D26" s="6">
        <v>39398687.600000001</v>
      </c>
      <c r="E26" s="6">
        <v>0</v>
      </c>
      <c r="F26" s="19">
        <v>0</v>
      </c>
      <c r="G26" s="30"/>
    </row>
    <row r="27" spans="1:7" ht="78.75" x14ac:dyDescent="0.2">
      <c r="A27" s="7"/>
      <c r="B27" s="32" t="s">
        <v>65</v>
      </c>
      <c r="C27" s="20" t="s">
        <v>32</v>
      </c>
      <c r="D27" s="6">
        <f>D29+D30+D31</f>
        <v>1444000</v>
      </c>
      <c r="E27" s="6">
        <f>E29+E30+E31</f>
        <v>0</v>
      </c>
      <c r="F27" s="19">
        <v>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722000</v>
      </c>
      <c r="E30" s="6">
        <v>0</v>
      </c>
      <c r="F30" s="19">
        <v>0</v>
      </c>
      <c r="G30" s="30"/>
    </row>
    <row r="31" spans="1:7" ht="17.25" customHeight="1" x14ac:dyDescent="0.2">
      <c r="A31" s="7"/>
      <c r="B31" s="1" t="s">
        <v>12</v>
      </c>
      <c r="C31" s="3"/>
      <c r="D31" s="6">
        <v>722000</v>
      </c>
      <c r="E31" s="6">
        <v>0</v>
      </c>
      <c r="F31" s="19">
        <v>0</v>
      </c>
      <c r="G31" s="30"/>
    </row>
    <row r="32" spans="1:7" ht="31.5" x14ac:dyDescent="0.2">
      <c r="A32" s="7" t="s">
        <v>61</v>
      </c>
      <c r="B32" s="3" t="s">
        <v>44</v>
      </c>
      <c r="C32" s="3"/>
      <c r="D32" s="4">
        <f>D38+D33</f>
        <v>21901284</v>
      </c>
      <c r="E32" s="4">
        <f>E38+E33</f>
        <v>1500000</v>
      </c>
      <c r="F32" s="18">
        <f t="shared" si="2"/>
        <v>6.8489135157555143</v>
      </c>
      <c r="G32" s="30"/>
    </row>
    <row r="33" spans="1:7" ht="78.75" x14ac:dyDescent="0.2">
      <c r="A33" s="7"/>
      <c r="B33" s="29" t="s">
        <v>57</v>
      </c>
      <c r="C33" s="20" t="s">
        <v>32</v>
      </c>
      <c r="D33" s="6">
        <f>D35+D36+D37</f>
        <v>410384</v>
      </c>
      <c r="E33" s="6">
        <f>E35+E36+E37</f>
        <v>0</v>
      </c>
      <c r="F33" s="19">
        <f t="shared" si="2"/>
        <v>0</v>
      </c>
      <c r="G33" s="30"/>
    </row>
    <row r="34" spans="1:7" x14ac:dyDescent="0.2">
      <c r="A34" s="7"/>
      <c r="B34" s="1" t="s">
        <v>9</v>
      </c>
      <c r="C34" s="3"/>
      <c r="D34" s="6"/>
      <c r="E34" s="6"/>
      <c r="F34" s="19"/>
      <c r="G34" s="30"/>
    </row>
    <row r="35" spans="1:7" x14ac:dyDescent="0.2">
      <c r="A35" s="7"/>
      <c r="B35" s="1" t="s">
        <v>10</v>
      </c>
      <c r="C35" s="3"/>
      <c r="D35" s="6">
        <v>402200</v>
      </c>
      <c r="E35" s="6">
        <v>0</v>
      </c>
      <c r="F35" s="19">
        <f t="shared" si="2"/>
        <v>0</v>
      </c>
      <c r="G35" s="30"/>
    </row>
    <row r="36" spans="1:7" customFormat="1" x14ac:dyDescent="0.2">
      <c r="A36" s="23"/>
      <c r="B36" s="34" t="s">
        <v>11</v>
      </c>
      <c r="C36" s="35"/>
      <c r="D36" s="25">
        <v>4092</v>
      </c>
      <c r="E36" s="25">
        <v>0</v>
      </c>
      <c r="F36" s="36">
        <f t="shared" si="2"/>
        <v>0</v>
      </c>
      <c r="G36" s="30"/>
    </row>
    <row r="37" spans="1:7" x14ac:dyDescent="0.2">
      <c r="A37" s="7"/>
      <c r="B37" s="1" t="s">
        <v>12</v>
      </c>
      <c r="C37" s="3"/>
      <c r="D37" s="6">
        <v>4092</v>
      </c>
      <c r="E37" s="6">
        <v>0</v>
      </c>
      <c r="F37" s="19">
        <f t="shared" si="2"/>
        <v>0</v>
      </c>
      <c r="G37" s="30"/>
    </row>
    <row r="38" spans="1:7" ht="31.5" x14ac:dyDescent="0.2">
      <c r="A38" s="7"/>
      <c r="B38" s="5" t="s">
        <v>27</v>
      </c>
      <c r="C38" s="20" t="s">
        <v>32</v>
      </c>
      <c r="D38" s="6">
        <f>D40+D41+D42</f>
        <v>21490900</v>
      </c>
      <c r="E38" s="6">
        <f t="shared" ref="E38" si="3">E40+E41+E42</f>
        <v>1500000</v>
      </c>
      <c r="F38" s="19">
        <f t="shared" si="2"/>
        <v>6.9796983839671674</v>
      </c>
      <c r="G38" s="30"/>
    </row>
    <row r="39" spans="1:7" x14ac:dyDescent="0.2">
      <c r="A39" s="7"/>
      <c r="B39" s="1" t="s">
        <v>9</v>
      </c>
      <c r="C39" s="1"/>
      <c r="D39" s="6"/>
      <c r="E39" s="26"/>
      <c r="F39" s="19"/>
      <c r="G39" s="30"/>
    </row>
    <row r="40" spans="1:7" x14ac:dyDescent="0.2">
      <c r="A40" s="7"/>
      <c r="B40" s="1" t="s">
        <v>10</v>
      </c>
      <c r="C40" s="1"/>
      <c r="D40" s="6">
        <v>0</v>
      </c>
      <c r="E40" s="26">
        <v>0</v>
      </c>
      <c r="F40" s="19">
        <v>0</v>
      </c>
      <c r="G40" s="30"/>
    </row>
    <row r="41" spans="1:7" ht="18.75" customHeight="1" x14ac:dyDescent="0.2">
      <c r="A41" s="7"/>
      <c r="B41" s="1" t="s">
        <v>11</v>
      </c>
      <c r="C41" s="1"/>
      <c r="D41" s="6">
        <v>0</v>
      </c>
      <c r="E41" s="26">
        <v>0</v>
      </c>
      <c r="F41" s="19">
        <v>0</v>
      </c>
      <c r="G41" s="30"/>
    </row>
    <row r="42" spans="1:7" ht="17.25" customHeight="1" x14ac:dyDescent="0.2">
      <c r="A42" s="7"/>
      <c r="B42" s="1" t="s">
        <v>12</v>
      </c>
      <c r="C42" s="1"/>
      <c r="D42" s="6">
        <v>21490900</v>
      </c>
      <c r="E42" s="26">
        <v>1500000</v>
      </c>
      <c r="F42" s="19">
        <f t="shared" si="2"/>
        <v>6.9796983839671674</v>
      </c>
      <c r="G42" s="30"/>
    </row>
    <row r="43" spans="1:7" ht="47.25" x14ac:dyDescent="0.2">
      <c r="A43" s="7" t="s">
        <v>64</v>
      </c>
      <c r="B43" s="33" t="s">
        <v>59</v>
      </c>
      <c r="C43" s="1"/>
      <c r="D43" s="4">
        <f>D44</f>
        <v>26909382.25</v>
      </c>
      <c r="E43" s="4">
        <f>E44</f>
        <v>6727345.5899999999</v>
      </c>
      <c r="F43" s="18">
        <f t="shared" si="2"/>
        <v>25.000000102194843</v>
      </c>
      <c r="G43" s="30"/>
    </row>
    <row r="44" spans="1:7" ht="78.75" x14ac:dyDescent="0.2">
      <c r="A44" s="7"/>
      <c r="B44" s="32" t="s">
        <v>60</v>
      </c>
      <c r="C44" s="20" t="s">
        <v>32</v>
      </c>
      <c r="D44" s="6">
        <f>D46+D47+D48</f>
        <v>26909382.25</v>
      </c>
      <c r="E44" s="6">
        <f>E46+E47+E48</f>
        <v>6727345.5899999999</v>
      </c>
      <c r="F44" s="19">
        <f t="shared" si="2"/>
        <v>25.000000102194843</v>
      </c>
      <c r="G44" s="30"/>
    </row>
    <row r="45" spans="1:7" ht="17.25" customHeight="1" x14ac:dyDescent="0.2">
      <c r="A45" s="7"/>
      <c r="B45" s="1" t="s">
        <v>9</v>
      </c>
      <c r="C45" s="1"/>
      <c r="D45" s="6"/>
      <c r="E45" s="26"/>
      <c r="F45" s="19"/>
      <c r="G45" s="30"/>
    </row>
    <row r="46" spans="1:7" ht="17.25" customHeight="1" x14ac:dyDescent="0.2">
      <c r="A46" s="7"/>
      <c r="B46" s="1" t="s">
        <v>10</v>
      </c>
      <c r="C46" s="1"/>
      <c r="D46" s="6">
        <v>26640288.43</v>
      </c>
      <c r="E46" s="26">
        <v>6660071.8200000003</v>
      </c>
      <c r="F46" s="19">
        <f t="shared" si="2"/>
        <v>24.999998920807482</v>
      </c>
      <c r="G46" s="30"/>
    </row>
    <row r="47" spans="1:7" ht="17.25" customHeight="1" x14ac:dyDescent="0.2">
      <c r="A47" s="7"/>
      <c r="B47" s="1" t="s">
        <v>11</v>
      </c>
      <c r="C47" s="1"/>
      <c r="D47" s="6">
        <v>269093.82</v>
      </c>
      <c r="E47" s="26">
        <v>67273.77</v>
      </c>
      <c r="F47" s="19">
        <f t="shared" si="2"/>
        <v>25.000117059544515</v>
      </c>
      <c r="G47" s="30"/>
    </row>
    <row r="48" spans="1:7" ht="17.25" customHeight="1" x14ac:dyDescent="0.2">
      <c r="A48" s="7"/>
      <c r="B48" s="1" t="s">
        <v>12</v>
      </c>
      <c r="C48" s="1"/>
      <c r="D48" s="6">
        <v>0</v>
      </c>
      <c r="E48" s="26">
        <v>0</v>
      </c>
      <c r="F48" s="19">
        <v>0</v>
      </c>
      <c r="G48" s="30"/>
    </row>
    <row r="49" spans="1:7" x14ac:dyDescent="0.2">
      <c r="A49" s="7" t="s">
        <v>5</v>
      </c>
      <c r="B49" s="3" t="s">
        <v>16</v>
      </c>
      <c r="C49" s="3"/>
      <c r="D49" s="4">
        <f>D50+D56+D77</f>
        <v>395221104.61000001</v>
      </c>
      <c r="E49" s="4">
        <f>E50+E56+E77</f>
        <v>110990724.61</v>
      </c>
      <c r="F49" s="18">
        <f t="shared" si="2"/>
        <v>28.083197813923544</v>
      </c>
      <c r="G49" s="30"/>
    </row>
    <row r="50" spans="1:7" ht="31.5" x14ac:dyDescent="0.2">
      <c r="A50" s="23" t="s">
        <v>17</v>
      </c>
      <c r="B50" s="3" t="s">
        <v>23</v>
      </c>
      <c r="C50" s="3"/>
      <c r="D50" s="4">
        <f>D51</f>
        <v>148706910.61999997</v>
      </c>
      <c r="E50" s="4">
        <f t="shared" ref="E50" si="4">E51</f>
        <v>77106703</v>
      </c>
      <c r="F50" s="18">
        <f t="shared" si="2"/>
        <v>51.851459141018374</v>
      </c>
      <c r="G50" s="30"/>
    </row>
    <row r="51" spans="1:7" ht="63" x14ac:dyDescent="0.2">
      <c r="A51" s="7"/>
      <c r="B51" s="5" t="s">
        <v>20</v>
      </c>
      <c r="C51" s="20" t="s">
        <v>37</v>
      </c>
      <c r="D51" s="6">
        <f>D53+D54+D55</f>
        <v>148706910.61999997</v>
      </c>
      <c r="E51" s="6">
        <f t="shared" ref="E51" si="5">E53+E54+E55</f>
        <v>77106703</v>
      </c>
      <c r="F51" s="19">
        <f t="shared" si="2"/>
        <v>51.851459141018374</v>
      </c>
      <c r="G51" s="30"/>
    </row>
    <row r="52" spans="1:7" x14ac:dyDescent="0.2">
      <c r="A52" s="7"/>
      <c r="B52" s="1" t="s">
        <v>9</v>
      </c>
      <c r="C52" s="1"/>
      <c r="D52" s="6"/>
      <c r="E52" s="26"/>
      <c r="F52" s="19"/>
      <c r="G52" s="30"/>
    </row>
    <row r="53" spans="1:7" x14ac:dyDescent="0.2">
      <c r="A53" s="7"/>
      <c r="B53" s="1" t="s">
        <v>10</v>
      </c>
      <c r="C53" s="1"/>
      <c r="D53" s="24">
        <v>147219785.13999999</v>
      </c>
      <c r="E53" s="24">
        <v>76335636.040000007</v>
      </c>
      <c r="F53" s="19">
        <f t="shared" si="2"/>
        <v>51.851479043667901</v>
      </c>
      <c r="G53" s="30"/>
    </row>
    <row r="54" spans="1:7" x14ac:dyDescent="0.2">
      <c r="A54" s="7"/>
      <c r="B54" s="1" t="s">
        <v>11</v>
      </c>
      <c r="C54" s="1"/>
      <c r="D54" s="24">
        <v>1041004.91</v>
      </c>
      <c r="E54" s="24">
        <v>539746.93999999994</v>
      </c>
      <c r="F54" s="19">
        <f t="shared" si="2"/>
        <v>51.848644979013592</v>
      </c>
      <c r="G54" s="30"/>
    </row>
    <row r="55" spans="1:7" x14ac:dyDescent="0.2">
      <c r="A55" s="7"/>
      <c r="B55" s="1" t="s">
        <v>12</v>
      </c>
      <c r="C55" s="1"/>
      <c r="D55" s="6">
        <v>446120.57</v>
      </c>
      <c r="E55" s="26">
        <v>231320.02</v>
      </c>
      <c r="F55" s="19">
        <f t="shared" si="2"/>
        <v>51.851458003830665</v>
      </c>
      <c r="G55" s="30"/>
    </row>
    <row r="56" spans="1:7" x14ac:dyDescent="0.2">
      <c r="A56" s="7" t="s">
        <v>36</v>
      </c>
      <c r="B56" s="3" t="s">
        <v>45</v>
      </c>
      <c r="C56" s="3"/>
      <c r="D56" s="4">
        <f>D57+D62+D67+D72</f>
        <v>232812590</v>
      </c>
      <c r="E56" s="4">
        <f>E57+E62+E67+E72</f>
        <v>27072322</v>
      </c>
      <c r="F56" s="18">
        <f t="shared" si="2"/>
        <v>11.628375424198493</v>
      </c>
      <c r="G56" s="30"/>
    </row>
    <row r="57" spans="1:7" ht="110.25" x14ac:dyDescent="0.2">
      <c r="A57" s="7"/>
      <c r="B57" s="39" t="s">
        <v>51</v>
      </c>
      <c r="C57" s="21" t="s">
        <v>49</v>
      </c>
      <c r="D57" s="6">
        <f>D59+D60+D61</f>
        <v>152325280</v>
      </c>
      <c r="E57" s="6">
        <f>E59+E60+E61</f>
        <v>11330000</v>
      </c>
      <c r="F57" s="19">
        <f t="shared" si="2"/>
        <v>7.4380299842547473</v>
      </c>
      <c r="G57" s="30"/>
    </row>
    <row r="58" spans="1:7" x14ac:dyDescent="0.2">
      <c r="A58" s="7"/>
      <c r="B58" s="1" t="s">
        <v>9</v>
      </c>
      <c r="C58" s="3"/>
      <c r="D58" s="4"/>
      <c r="E58" s="4"/>
      <c r="F58" s="18"/>
      <c r="G58" s="30"/>
    </row>
    <row r="59" spans="1:7" x14ac:dyDescent="0.2">
      <c r="A59" s="7"/>
      <c r="B59" s="1" t="s">
        <v>10</v>
      </c>
      <c r="C59" s="3"/>
      <c r="D59" s="6">
        <v>45573700</v>
      </c>
      <c r="E59" s="6">
        <v>0</v>
      </c>
      <c r="F59" s="19">
        <v>0</v>
      </c>
      <c r="G59" s="30"/>
    </row>
    <row r="60" spans="1:7" x14ac:dyDescent="0.2">
      <c r="A60" s="7"/>
      <c r="B60" s="1" t="s">
        <v>11</v>
      </c>
      <c r="C60" s="3"/>
      <c r="D60" s="6">
        <v>85401270</v>
      </c>
      <c r="E60" s="6">
        <v>9064000</v>
      </c>
      <c r="F60" s="19">
        <f t="shared" si="2"/>
        <v>10.613425303862577</v>
      </c>
      <c r="G60" s="30"/>
    </row>
    <row r="61" spans="1:7" x14ac:dyDescent="0.2">
      <c r="A61" s="7"/>
      <c r="B61" s="1" t="s">
        <v>12</v>
      </c>
      <c r="C61" s="3"/>
      <c r="D61" s="6">
        <v>21350310</v>
      </c>
      <c r="E61" s="6">
        <v>2266000</v>
      </c>
      <c r="F61" s="19">
        <f t="shared" si="2"/>
        <v>10.613429032177986</v>
      </c>
      <c r="G61" s="30"/>
    </row>
    <row r="62" spans="1:7" ht="94.5" x14ac:dyDescent="0.2">
      <c r="A62" s="7"/>
      <c r="B62" s="38" t="s">
        <v>53</v>
      </c>
      <c r="C62" s="21" t="s">
        <v>31</v>
      </c>
      <c r="D62" s="6">
        <f>D64+D65+D66</f>
        <v>48866120</v>
      </c>
      <c r="E62" s="6">
        <f>E64+E65+E66</f>
        <v>9560506.5999999996</v>
      </c>
      <c r="F62" s="19">
        <f t="shared" si="2"/>
        <v>19.564693493160494</v>
      </c>
      <c r="G62" s="30"/>
    </row>
    <row r="63" spans="1:7" x14ac:dyDescent="0.2">
      <c r="A63" s="7"/>
      <c r="B63" s="1" t="s">
        <v>9</v>
      </c>
      <c r="C63" s="3"/>
      <c r="D63" s="6"/>
      <c r="E63" s="6"/>
      <c r="F63" s="19"/>
      <c r="G63" s="30"/>
    </row>
    <row r="64" spans="1:7" x14ac:dyDescent="0.2">
      <c r="A64" s="7"/>
      <c r="B64" s="1" t="s">
        <v>10</v>
      </c>
      <c r="C64" s="3"/>
      <c r="D64" s="6">
        <v>4717300</v>
      </c>
      <c r="E64" s="6">
        <v>4717300</v>
      </c>
      <c r="F64" s="19">
        <f t="shared" si="2"/>
        <v>100</v>
      </c>
      <c r="G64" s="30"/>
    </row>
    <row r="65" spans="1:7" x14ac:dyDescent="0.2">
      <c r="A65" s="7"/>
      <c r="B65" s="1" t="s">
        <v>11</v>
      </c>
      <c r="C65" s="3"/>
      <c r="D65" s="6">
        <v>35323920</v>
      </c>
      <c r="E65" s="6">
        <v>3899265.28</v>
      </c>
      <c r="F65" s="19">
        <f t="shared" si="2"/>
        <v>11.038597301771718</v>
      </c>
      <c r="G65" s="30"/>
    </row>
    <row r="66" spans="1:7" x14ac:dyDescent="0.2">
      <c r="A66" s="7"/>
      <c r="B66" s="1" t="s">
        <v>12</v>
      </c>
      <c r="C66" s="3"/>
      <c r="D66" s="6">
        <v>8824900</v>
      </c>
      <c r="E66" s="6">
        <v>943941.32</v>
      </c>
      <c r="F66" s="19">
        <f t="shared" si="2"/>
        <v>10.696340128500038</v>
      </c>
      <c r="G66" s="30"/>
    </row>
    <row r="67" spans="1:7" ht="94.5" x14ac:dyDescent="0.2">
      <c r="A67" s="7"/>
      <c r="B67" s="38" t="s">
        <v>54</v>
      </c>
      <c r="C67" s="21" t="s">
        <v>31</v>
      </c>
      <c r="D67" s="6">
        <f>D69+D70+D71</f>
        <v>21782390</v>
      </c>
      <c r="E67" s="6">
        <f>E69+E70+E71</f>
        <v>4260082</v>
      </c>
      <c r="F67" s="19">
        <f t="shared" si="2"/>
        <v>19.557459029977885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4110300</v>
      </c>
      <c r="E69" s="6">
        <v>3681787.89</v>
      </c>
      <c r="F69" s="19">
        <f t="shared" si="2"/>
        <v>89.574675571126193</v>
      </c>
      <c r="G69" s="30"/>
    </row>
    <row r="70" spans="1:7" x14ac:dyDescent="0.2">
      <c r="A70" s="7"/>
      <c r="B70" s="1" t="s">
        <v>11</v>
      </c>
      <c r="C70" s="3"/>
      <c r="D70" s="6">
        <v>14141890</v>
      </c>
      <c r="E70" s="6">
        <v>481911.76</v>
      </c>
      <c r="F70" s="19">
        <f t="shared" si="2"/>
        <v>3.4076899198056272</v>
      </c>
      <c r="G70" s="30"/>
    </row>
    <row r="71" spans="1:7" x14ac:dyDescent="0.2">
      <c r="A71" s="7"/>
      <c r="B71" s="1" t="s">
        <v>12</v>
      </c>
      <c r="C71" s="3"/>
      <c r="D71" s="6">
        <v>3530200</v>
      </c>
      <c r="E71" s="6">
        <v>96382.35</v>
      </c>
      <c r="F71" s="19">
        <f t="shared" si="2"/>
        <v>2.730223500084981</v>
      </c>
      <c r="G71" s="30"/>
    </row>
    <row r="72" spans="1:7" ht="94.5" x14ac:dyDescent="0.2">
      <c r="A72" s="7"/>
      <c r="B72" s="38" t="s">
        <v>55</v>
      </c>
      <c r="C72" s="21" t="s">
        <v>31</v>
      </c>
      <c r="D72" s="6">
        <f>D74+D75+D76</f>
        <v>9838800</v>
      </c>
      <c r="E72" s="6">
        <f>E74+E75+E76</f>
        <v>1921733.4000000001</v>
      </c>
      <c r="F72" s="19">
        <f t="shared" si="2"/>
        <v>19.5321929503598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4486300</v>
      </c>
      <c r="E74" s="6">
        <v>1660869.24</v>
      </c>
      <c r="F74" s="19">
        <f t="shared" si="2"/>
        <v>37.020913447607157</v>
      </c>
      <c r="G74" s="30"/>
    </row>
    <row r="75" spans="1:7" x14ac:dyDescent="0.2">
      <c r="A75" s="7"/>
      <c r="B75" s="1" t="s">
        <v>11</v>
      </c>
      <c r="C75" s="3"/>
      <c r="D75" s="6">
        <v>4286700</v>
      </c>
      <c r="E75" s="6">
        <v>217386.8</v>
      </c>
      <c r="F75" s="19">
        <f t="shared" si="2"/>
        <v>5.0711922924394051</v>
      </c>
      <c r="G75" s="30"/>
    </row>
    <row r="76" spans="1:7" x14ac:dyDescent="0.2">
      <c r="A76" s="7"/>
      <c r="B76" s="1" t="s">
        <v>12</v>
      </c>
      <c r="C76" s="3"/>
      <c r="D76" s="6">
        <v>1065800</v>
      </c>
      <c r="E76" s="6">
        <v>43477.36</v>
      </c>
      <c r="F76" s="19">
        <f t="shared" si="2"/>
        <v>4.079316945017827</v>
      </c>
      <c r="G76" s="30"/>
    </row>
    <row r="77" spans="1:7" ht="52.5" customHeight="1" x14ac:dyDescent="0.2">
      <c r="A77" s="7" t="s">
        <v>40</v>
      </c>
      <c r="B77" s="33" t="s">
        <v>46</v>
      </c>
      <c r="C77" s="3"/>
      <c r="D77" s="4">
        <f>D83+D78</f>
        <v>13701603.99</v>
      </c>
      <c r="E77" s="4">
        <f>E83+E78</f>
        <v>6811699.6100000003</v>
      </c>
      <c r="F77" s="18">
        <f t="shared" si="2"/>
        <v>49.714614544191043</v>
      </c>
      <c r="G77" s="30"/>
    </row>
    <row r="78" spans="1:7" ht="94.5" x14ac:dyDescent="0.2">
      <c r="A78" s="7"/>
      <c r="B78" s="32" t="s">
        <v>58</v>
      </c>
      <c r="C78" s="21" t="s">
        <v>31</v>
      </c>
      <c r="D78" s="6">
        <f>D80+D81+D82</f>
        <v>13591772.630000001</v>
      </c>
      <c r="E78" s="6">
        <f>E80+E81+E82</f>
        <v>6811699.6100000003</v>
      </c>
      <c r="F78" s="19">
        <f t="shared" si="2"/>
        <v>50.116344611041363</v>
      </c>
      <c r="G78" s="30"/>
    </row>
    <row r="79" spans="1:7" x14ac:dyDescent="0.2">
      <c r="A79" s="7"/>
      <c r="B79" s="1" t="s">
        <v>9</v>
      </c>
      <c r="C79" s="3"/>
      <c r="D79" s="6"/>
      <c r="E79" s="6"/>
      <c r="F79" s="19"/>
      <c r="G79" s="30"/>
    </row>
    <row r="80" spans="1:7" x14ac:dyDescent="0.2">
      <c r="A80" s="7"/>
      <c r="B80" s="1" t="s">
        <v>10</v>
      </c>
      <c r="C80" s="3"/>
      <c r="D80" s="6">
        <v>0</v>
      </c>
      <c r="E80" s="6">
        <v>0</v>
      </c>
      <c r="F80" s="19">
        <v>0</v>
      </c>
      <c r="G80" s="30"/>
    </row>
    <row r="81" spans="1:7" x14ac:dyDescent="0.2">
      <c r="A81" s="7"/>
      <c r="B81" s="1" t="s">
        <v>11</v>
      </c>
      <c r="C81" s="3"/>
      <c r="D81" s="6">
        <v>13591772.630000001</v>
      </c>
      <c r="E81" s="6">
        <v>6811699.6100000003</v>
      </c>
      <c r="F81" s="19">
        <f t="shared" si="2"/>
        <v>50.116344611041363</v>
      </c>
      <c r="G81" s="30"/>
    </row>
    <row r="82" spans="1:7" x14ac:dyDescent="0.2">
      <c r="A82" s="7"/>
      <c r="B82" s="1" t="s">
        <v>12</v>
      </c>
      <c r="C82" s="3"/>
      <c r="D82" s="6">
        <v>0</v>
      </c>
      <c r="E82" s="6">
        <v>0</v>
      </c>
      <c r="F82" s="19">
        <v>0</v>
      </c>
      <c r="G82" s="30"/>
    </row>
    <row r="83" spans="1:7" ht="63" x14ac:dyDescent="0.2">
      <c r="A83" s="7"/>
      <c r="B83" s="32" t="s">
        <v>41</v>
      </c>
      <c r="C83" s="21" t="s">
        <v>31</v>
      </c>
      <c r="D83" s="6">
        <f>D85+D86+D87</f>
        <v>109831.36</v>
      </c>
      <c r="E83" s="6">
        <f>E85+E86+E87</f>
        <v>0</v>
      </c>
      <c r="F83" s="19">
        <f t="shared" si="2"/>
        <v>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109831.36</v>
      </c>
      <c r="E86" s="6">
        <v>0</v>
      </c>
      <c r="F86" s="19">
        <f t="shared" si="2"/>
        <v>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x14ac:dyDescent="0.2">
      <c r="A88" s="7" t="s">
        <v>6</v>
      </c>
      <c r="B88" s="3" t="s">
        <v>18</v>
      </c>
      <c r="C88" s="3"/>
      <c r="D88" s="4">
        <f>D89</f>
        <v>171513300.61000001</v>
      </c>
      <c r="E88" s="4">
        <f>E89</f>
        <v>1108749.51</v>
      </c>
      <c r="F88" s="18">
        <f t="shared" si="2"/>
        <v>0.64645103677478566</v>
      </c>
      <c r="G88" s="30"/>
    </row>
    <row r="89" spans="1:7" ht="31.5" x14ac:dyDescent="0.2">
      <c r="A89" s="7" t="s">
        <v>19</v>
      </c>
      <c r="B89" s="3" t="s">
        <v>47</v>
      </c>
      <c r="C89" s="3"/>
      <c r="D89" s="4">
        <f>D90+D95</f>
        <v>171513300.61000001</v>
      </c>
      <c r="E89" s="4">
        <f>E90+E95</f>
        <v>1108749.51</v>
      </c>
      <c r="F89" s="18">
        <f t="shared" ref="F89:F106" si="6">E89/D89*100</f>
        <v>0.64645103677478566</v>
      </c>
      <c r="G89" s="30"/>
    </row>
    <row r="90" spans="1:7" ht="63" x14ac:dyDescent="0.2">
      <c r="A90" s="7"/>
      <c r="B90" s="31" t="s">
        <v>39</v>
      </c>
      <c r="C90" s="20" t="s">
        <v>33</v>
      </c>
      <c r="D90" s="6">
        <f>D92+D93+D94</f>
        <v>23225724.52</v>
      </c>
      <c r="E90" s="6">
        <f>E92+E93+E94</f>
        <v>1108749.51</v>
      </c>
      <c r="F90" s="19">
        <f t="shared" si="6"/>
        <v>4.7737994526079914</v>
      </c>
      <c r="G90" s="30"/>
    </row>
    <row r="91" spans="1:7" x14ac:dyDescent="0.2">
      <c r="A91" s="7"/>
      <c r="B91" s="1" t="s">
        <v>9</v>
      </c>
      <c r="C91" s="3"/>
      <c r="D91" s="4"/>
      <c r="E91" s="4"/>
      <c r="F91" s="19"/>
      <c r="G91" s="30"/>
    </row>
    <row r="92" spans="1:7" ht="17.25" customHeight="1" x14ac:dyDescent="0.2">
      <c r="A92" s="7"/>
      <c r="B92" s="1" t="s">
        <v>10</v>
      </c>
      <c r="C92" s="3"/>
      <c r="D92" s="6">
        <v>0</v>
      </c>
      <c r="E92" s="6">
        <v>0</v>
      </c>
      <c r="F92" s="19">
        <v>0</v>
      </c>
      <c r="G92" s="30"/>
    </row>
    <row r="93" spans="1:7" ht="16.5" customHeight="1" x14ac:dyDescent="0.2">
      <c r="A93" s="7"/>
      <c r="B93" s="1" t="s">
        <v>11</v>
      </c>
      <c r="C93" s="3"/>
      <c r="D93" s="6">
        <v>0</v>
      </c>
      <c r="E93" s="6">
        <v>0</v>
      </c>
      <c r="F93" s="19">
        <v>0</v>
      </c>
      <c r="G93" s="30"/>
    </row>
    <row r="94" spans="1:7" ht="18" customHeight="1" x14ac:dyDescent="0.2">
      <c r="A94" s="7"/>
      <c r="B94" s="1" t="s">
        <v>12</v>
      </c>
      <c r="C94" s="3"/>
      <c r="D94" s="6">
        <v>23225724.52</v>
      </c>
      <c r="E94" s="6">
        <v>1108749.51</v>
      </c>
      <c r="F94" s="19">
        <f t="shared" si="6"/>
        <v>4.7737994526079914</v>
      </c>
      <c r="G94" s="30"/>
    </row>
    <row r="95" spans="1:7" ht="63" x14ac:dyDescent="0.2">
      <c r="A95" s="7"/>
      <c r="B95" s="32" t="s">
        <v>66</v>
      </c>
      <c r="C95" s="20" t="s">
        <v>33</v>
      </c>
      <c r="D95" s="6">
        <f>D97+D98+D99</f>
        <v>148287576.09</v>
      </c>
      <c r="E95" s="6">
        <f>E97+E98+E99</f>
        <v>0</v>
      </c>
      <c r="F95" s="19">
        <f t="shared" si="6"/>
        <v>0</v>
      </c>
      <c r="G95" s="30"/>
    </row>
    <row r="96" spans="1:7" ht="18" customHeight="1" x14ac:dyDescent="0.2">
      <c r="A96" s="7"/>
      <c r="B96" s="1" t="s">
        <v>9</v>
      </c>
      <c r="C96" s="3"/>
      <c r="D96" s="6"/>
      <c r="E96" s="6"/>
      <c r="F96" s="19"/>
      <c r="G96" s="30"/>
    </row>
    <row r="97" spans="1:7" ht="18" customHeight="1" x14ac:dyDescent="0.2">
      <c r="A97" s="7"/>
      <c r="B97" s="1" t="s">
        <v>10</v>
      </c>
      <c r="C97" s="3"/>
      <c r="D97" s="6">
        <v>146804700</v>
      </c>
      <c r="E97" s="6">
        <v>0</v>
      </c>
      <c r="F97" s="19">
        <v>0</v>
      </c>
      <c r="G97" s="30"/>
    </row>
    <row r="98" spans="1:7" ht="18" customHeight="1" x14ac:dyDescent="0.2">
      <c r="A98" s="7"/>
      <c r="B98" s="1" t="s">
        <v>11</v>
      </c>
      <c r="C98" s="3"/>
      <c r="D98" s="6">
        <v>1186300.6100000001</v>
      </c>
      <c r="E98" s="6">
        <v>0</v>
      </c>
      <c r="F98" s="19">
        <f t="shared" si="6"/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296575.48</v>
      </c>
      <c r="E99" s="6">
        <v>0</v>
      </c>
      <c r="F99" s="19">
        <v>0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1175743750</v>
      </c>
      <c r="E100" s="4">
        <f>E101</f>
        <v>505700043.10000002</v>
      </c>
      <c r="F100" s="18">
        <f t="shared" si="6"/>
        <v>43.011076444165667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1175743750</v>
      </c>
      <c r="E101" s="4">
        <f>E102</f>
        <v>505700043.10000002</v>
      </c>
      <c r="F101" s="18">
        <f t="shared" si="6"/>
        <v>43.011076444165667</v>
      </c>
      <c r="G101" s="30"/>
    </row>
    <row r="102" spans="1:7" ht="63" x14ac:dyDescent="0.2">
      <c r="A102" s="7"/>
      <c r="B102" s="5" t="s">
        <v>50</v>
      </c>
      <c r="C102" s="20" t="s">
        <v>56</v>
      </c>
      <c r="D102" s="6">
        <f>D104+D105+D106</f>
        <v>1175743750</v>
      </c>
      <c r="E102" s="6">
        <f t="shared" ref="E102" si="7">E104+E105+E106</f>
        <v>505700043.10000002</v>
      </c>
      <c r="F102" s="19">
        <f t="shared" si="6"/>
        <v>43.011076444165667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936595000</v>
      </c>
      <c r="E105" s="26">
        <v>402960034.48000002</v>
      </c>
      <c r="F105" s="19">
        <f t="shared" si="6"/>
        <v>43.023936117532124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239148750</v>
      </c>
      <c r="E106" s="26">
        <v>102740008.62</v>
      </c>
      <c r="F106" s="19">
        <f t="shared" si="6"/>
        <v>42.960713204647739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01.05.2023 </vt:lpstr>
      <vt:lpstr>'01.05.2023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2023-05-11T10:21:30Z</dcterms:modified>
</cp:coreProperties>
</file>