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1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<sst xmlns="http://schemas.openxmlformats.org/spreadsheetml/2006/main" count="710" uniqueCount="174">
  <si>
    <t>№ п/п</t>
  </si>
  <si>
    <t xml:space="preserve">Источники финансирования </t>
  </si>
  <si>
    <t>Выполнение, %</t>
  </si>
  <si>
    <t>«Развитие физической культуры и спорта» на 2014–2020 годы</t>
  </si>
  <si>
    <t>Наименование муниципальной программы города Алатыря Чувашской Республики</t>
  </si>
  <si>
    <t>всего</t>
  </si>
  <si>
    <t>федеральный бюджет</t>
  </si>
  <si>
    <t>республиканский бюджет Чувашской Республики</t>
  </si>
  <si>
    <t>местный бюджет</t>
  </si>
  <si>
    <t xml:space="preserve">внебюджетные источники </t>
  </si>
  <si>
    <t>Муниципальные программы города Алатыря Чувашской Республики</t>
  </si>
  <si>
    <t xml:space="preserve">Подпрограмма «Обеспечение защиты населения от безработицы и содействие в трудоустройстве» </t>
  </si>
  <si>
    <t xml:space="preserve">Подпрограмма «Социальная защита населения города Алатыря» </t>
  </si>
  <si>
    <t xml:space="preserve">Подпрограмма «Развитие спорта высших достижений и системы подготовки спортивного резерва» </t>
  </si>
  <si>
    <t xml:space="preserve">Подпрограмма «Обеспечение комфортных условий проживания граждан города Алатыря Чувашской Республики» </t>
  </si>
  <si>
    <t xml:space="preserve">Подпрограмма «Государственная поддержка молодых семей в решении жилищной проблемы» </t>
  </si>
  <si>
    <t xml:space="preserve">Подпрограмма «Государственная поддержка строительства жилья в городе Алатыре Чувашской Республики» </t>
  </si>
  <si>
    <t>Подпрограмма «Обеспечение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родителей»</t>
  </si>
  <si>
    <t>Обеспечение реализации муниципальной программы города Алатыря Чувашской Республики «Развитие жилищного строительства и сферы жилищно-коммунального хозяйства» на 2014–2020 годы</t>
  </si>
  <si>
    <t>Подпрограмма «Развитие культуры в городе Алатыре»</t>
  </si>
  <si>
    <t xml:space="preserve">Подпрограмма «Муниципальная поддержка развития образования» </t>
  </si>
  <si>
    <t>Подпрограмма «Молодежь города Алатыря»</t>
  </si>
  <si>
    <t>Обеспечение реализации муниципальной программы города Алатыря Чувашской Республики  «Развитие образования» на 2014–2020 годы</t>
  </si>
  <si>
    <t>7.1</t>
  </si>
  <si>
    <t>7.2</t>
  </si>
  <si>
    <t>7.3</t>
  </si>
  <si>
    <t>6.3</t>
  </si>
  <si>
    <t>6.2</t>
  </si>
  <si>
    <t>6.1</t>
  </si>
  <si>
    <t>5.1</t>
  </si>
  <si>
    <t>5.2</t>
  </si>
  <si>
    <t>4.1</t>
  </si>
  <si>
    <t>4.2</t>
  </si>
  <si>
    <t>3.1</t>
  </si>
  <si>
    <t>3.2</t>
  </si>
  <si>
    <t>2.1</t>
  </si>
  <si>
    <t>1.1</t>
  </si>
  <si>
    <t>1.2</t>
  </si>
  <si>
    <t>1.3</t>
  </si>
  <si>
    <t>1.4</t>
  </si>
  <si>
    <t>1.5</t>
  </si>
  <si>
    <t>1.6</t>
  </si>
  <si>
    <t xml:space="preserve">Подпрограмма «Развитие физической культуры и массового спорта»  </t>
  </si>
  <si>
    <t>«Развитие культуры и туризма» на 2014-2020 годы</t>
  </si>
  <si>
    <t>«Социальная поддержка граждан» на 2014–2020 годы</t>
  </si>
  <si>
    <t>«Развитие жилищного строительства и сферы жилищно-коммунального хозяйства» на 2014–2020 годы</t>
  </si>
  <si>
    <t>«Содействие занятости населения» на 2014–2020 годы</t>
  </si>
  <si>
    <t xml:space="preserve">Подпрограмма «Улучшение условий труда, охраны труда и здоровья работающих в городе Алатыре Чувашской Республики» </t>
  </si>
  <si>
    <t>«Развитие образования» на 2014–2020 годы</t>
  </si>
  <si>
    <t>«Повышение безопасности жизнедеятельности населения и территории города Алатыря Чувашской Республики» на 2015–2020 годы</t>
  </si>
  <si>
    <t xml:space="preserve">Подпрограмма «Профилактика терроризма и экстремистской деятельности в городе Алатыре» </t>
  </si>
  <si>
    <t>Подпрограмма «Профилактика правонарушений и противодействие преступности в городе Алатыре Чувашской Республике»</t>
  </si>
  <si>
    <t>Подпрограмма «Обеспечение реализации муниципальной программы города Алатыря Чувашской Республики «Повышение безопасности жизнедеятельности населения и территории города Алатыря Чувашской Республики» на 2015–2020 годы»</t>
  </si>
  <si>
    <t>8.1</t>
  </si>
  <si>
    <t>«Экономическое развитие и инновационная экономика на 2014–2020 годы»</t>
  </si>
  <si>
    <t>9.1</t>
  </si>
  <si>
    <t>9.2</t>
  </si>
  <si>
    <t xml:space="preserve">Подпрограмма «Развитие монопрофильных населенных пунктов в Чувашской Республике» </t>
  </si>
  <si>
    <t xml:space="preserve">Подпрограмма «Снижение административных барьеров, оптимизация и повышение качества предоставления государственных и муниципальных услуг в городе Алатыре Чувашской Республики» </t>
  </si>
  <si>
    <t>«Развитие транспортной системы города Алатыря Чувашской Республики» на 2014–2020 годы</t>
  </si>
  <si>
    <t>«Развитие потенциала природно-сырьевых ресурсов и повышение экологической безопасности» на 2014–2020 годы</t>
  </si>
  <si>
    <t>«Управление общественными финансами и муниципальным долгом города Алатыря» на 2014–2020 годы</t>
  </si>
  <si>
    <t>«Развитие потенциала муниципального управления» на 2014–2020 годы</t>
  </si>
  <si>
    <t>10.1</t>
  </si>
  <si>
    <t>10.2</t>
  </si>
  <si>
    <t xml:space="preserve">Подпрограмма «Автомобильные дороги» </t>
  </si>
  <si>
    <t>Подпрограмма «Повышение безопасности дорожного движения»</t>
  </si>
  <si>
    <t>11.1</t>
  </si>
  <si>
    <t>11.2</t>
  </si>
  <si>
    <t>Подпрограмма «Повышение экологической безопасности в городе Алатыре Чувашской Республике»</t>
  </si>
  <si>
    <t xml:space="preserve">Подпрограмма «Развитие водохозяйственного комплекса Чувашской Республики»  муниципальной программы города Алатыря Чувашской Республики «Развитие потенциала природно-сырьевых ресурсов и повышение экологической безопасности» на 2014–2020 годы </t>
  </si>
  <si>
    <t>12.1</t>
  </si>
  <si>
    <t>12.2</t>
  </si>
  <si>
    <t>12.3</t>
  </si>
  <si>
    <t>13.1</t>
  </si>
  <si>
    <t>13.2</t>
  </si>
  <si>
    <t xml:space="preserve">Подпрограмма «Совершенствование муниципального управления в сфере юстиции»  </t>
  </si>
  <si>
    <t xml:space="preserve">Обеспечение реализации муниципальной программы города Алатыря Чувашской Республики «Развитие потенциала муниципального управления»  на 2014–2020 годы                           </t>
  </si>
  <si>
    <t xml:space="preserve">Подпрограмма «Управление муниципальным имуществом города Алатыря» </t>
  </si>
  <si>
    <t>Подпрограмма «Обеспечение реализации муниципальной программы города Алатыря «Управление общественными финансами и муниципальным долгом города Алатыря» на 2014–2020 годы</t>
  </si>
  <si>
    <t xml:space="preserve">Подпрограмма «Совершенствование бюджетной политики и эффективное использование бюджетного потенциала города Алатыря» </t>
  </si>
  <si>
    <t xml:space="preserve">Подпрограмма «Развитие ветеринарии в городе Алатыре Чувашской Республики» </t>
  </si>
  <si>
    <t>«Развитие сельского хозяйства и регулирование рынка сельскохозяйственной продукции, сырья и продовольствия в городе Алатыре Чувашской Республики» на 2014-2020 годы</t>
  </si>
  <si>
    <t>Приложение 2</t>
  </si>
  <si>
    <t>«Формирование современной городской среды» на 2017 год</t>
  </si>
  <si>
    <t>«Поддержка социально ориентированных некоммерческих организаций в городе Алатыре Чувашской Республики на 2017-2020 годы»</t>
  </si>
  <si>
    <t>2.2</t>
  </si>
  <si>
    <t xml:space="preserve">Подпрограмма «Доступная среда» </t>
  </si>
  <si>
    <t>Подпрограмма «Обеспечение реализации муниципальной программы «Развитие культуры и туризма» на 2014-2020 годы</t>
  </si>
  <si>
    <t>6.4</t>
  </si>
  <si>
    <t>Подпрограмма «Создание в Чувашской Республике новых мест в общеобразовательных организациях в соответствии с прогнозируемой потребностью и современными условиями обучения»</t>
  </si>
  <si>
    <t xml:space="preserve">Подпрограмма "Снятие административных барьеров в строительстве" муниципальной программы города Алатыря Чувашской Республики "Развитие жилищного строительства и сферы жилищно-коммунального хозяйства" на 2014–2020 годы                                                </t>
  </si>
  <si>
    <t>Подпрограмма"Профилактика незаконного потребления наркотических  средств и психотропных веществ, наркомании в Чувашской Республики" муниципальной программы "Повышение безопасности населения и территорий Чувашской Республики"</t>
  </si>
  <si>
    <t>7.4</t>
  </si>
  <si>
    <t>Подпрограмма "Повышение эффективности бюджетных расходов города Алатыря"</t>
  </si>
  <si>
    <t xml:space="preserve">Подпрограмма "Благоустройство дворовых и общественных территорий" муниципальной программы "Формирование современной городской среды на территории Чувашской </t>
  </si>
  <si>
    <t>Подпрограмма "Обустройство мест массового отдыха населения (городских парков)" муниципальной программы "Формирование современной городской среды на территории Чувашской Республики"</t>
  </si>
  <si>
    <t xml:space="preserve">«Информационное общество города Алатыря на 2018 – 2020 годы» </t>
  </si>
  <si>
    <t>План на 2018, тыс. руб.</t>
  </si>
  <si>
    <t>Фактические расходы за 2018, тыс. руб.</t>
  </si>
  <si>
    <t>Сведения о фактическом финансировании муниципальных программ города Алатыря за счет всех источников финансирования за 2018 год</t>
  </si>
  <si>
    <t>1.</t>
  </si>
  <si>
    <t>Муниципальная программа "Модернизация и развитие сферы жилищно-коммунального хозяйства"</t>
  </si>
  <si>
    <t>Подпрограмма "Модернизация коммунальной инфраструктуры на территории Чувашской Республики" муниципальной программы "Модернизация и развитие сферы жилищно-коммунального хозяйства"</t>
  </si>
  <si>
    <t>2.</t>
  </si>
  <si>
    <t>Муниципальная программа "Обеспечение граждан в Чувашской Республике доступным и комфортным жильем"</t>
  </si>
  <si>
    <t>Подпрограмма "Поддержка строительства жилья в Чувашской Республике"муниципальной программы "Обеспечение граждан в Чувашской Республике доступным и комфортным жильем"</t>
  </si>
  <si>
    <t>Подпрограмма "Обеспечение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родителей" государственной программы Чувашской Республики "Обеспечение граждан в Чувашской Ресублике доступным и комфортным жильем"</t>
  </si>
  <si>
    <t>2.3</t>
  </si>
  <si>
    <t>Обеспечение реализации муниципальной программы "Обеспечение граждан в Чувашской Республике доступным и комфортным жильем"</t>
  </si>
  <si>
    <t>3.</t>
  </si>
  <si>
    <t>Муниципальная программа "Обеспечение общественного порядка и противодействие преступности"</t>
  </si>
  <si>
    <t>Подпрограмма "Профилактика правонарушений" муниципальная программы "Обеспечение общественного порядка и противодействие преступности"</t>
  </si>
  <si>
    <t>Подпрограмма "Профилактика незаконного потребления наркотических средств и психотропных веществ, наркомании в Чувашской Республике" муниципальной программы "Обеспечение общественного порядка и противодействие преступности"</t>
  </si>
  <si>
    <t>3.3</t>
  </si>
  <si>
    <t>Подпрограмма "Предупреждение детской беспризорности, безнадзорности и правонарушений несовершеннолетних" муниципальной программы "Обеспечение общественного порядка и противодействие преступности"</t>
  </si>
  <si>
    <t>3.4</t>
  </si>
  <si>
    <t>Обеспечение реализации муниципальной программы "Обеспечение общественного порядка и противодействие преступности"</t>
  </si>
  <si>
    <t>4.</t>
  </si>
  <si>
    <t>Муниципальная программа "Развитие земельных и имущественных отношений"</t>
  </si>
  <si>
    <t>Подпрограмма "Управление муниципальным имуществом" муниципальной программы "Развитие земельных и имущественных отношений"</t>
  </si>
  <si>
    <t>4,2</t>
  </si>
  <si>
    <t>Подпрограмма "Формирование эффективного государственного сектора экономики Чувашской Республики"муниципальной программы "Развитие земельных и имущественных отношений"</t>
  </si>
  <si>
    <t>5.</t>
  </si>
  <si>
    <t>Муниципальная  программа "Формирование современной городской среды на территории Чувашской Республики"</t>
  </si>
  <si>
    <t>Подпрограмма "Благоустройство дворовых и общественых территорий" муниципальной программы "Формирование современной городской среды на территории Чувашской Республики"</t>
  </si>
  <si>
    <t>6.</t>
  </si>
  <si>
    <t xml:space="preserve">Муниципальная программа "Социальная поддержка граждан" </t>
  </si>
  <si>
    <t xml:space="preserve">Подпрограмма "Социальная защита населения Чувашской Республики" муниципальной программы "Социальная поддержка граждан"            </t>
  </si>
  <si>
    <t>7.</t>
  </si>
  <si>
    <t xml:space="preserve">Муниципальная программа "Развитие культуры и туризма" </t>
  </si>
  <si>
    <t>Подпрограмма "Развитие культуры в Чувашской Республике" муниципальной программы "Развитие культуры и туризма"</t>
  </si>
  <si>
    <t>Обеспечение реализации муниципальной "Развитие культуры и туризма"</t>
  </si>
  <si>
    <t>8.</t>
  </si>
  <si>
    <t>Муниципальная  программа "Развитие физической культуры и спорта"</t>
  </si>
  <si>
    <t>Подпрограмма "Развитие физической культуры и массового спорта" муниципальной программы "Развитие физической культуры и спорта"</t>
  </si>
  <si>
    <t>Подпрограмма "Развитие спорта высших достижений и системы подготовки спортивного резерва" муниципальной программы "Развитие физической культуры и спорта"</t>
  </si>
  <si>
    <t>9.</t>
  </si>
  <si>
    <t>Муниципальная программа "Содействие занятости населения"</t>
  </si>
  <si>
    <t>Подпрограмма "Активная политика занятости населения и социальная поддержка безработных граждан" муниципальной программы "Содействие занятости населения"</t>
  </si>
  <si>
    <t>Подпрограмма "Безопасный труд" муниципальной программы "Содействие занятости населения</t>
  </si>
  <si>
    <t>10.</t>
  </si>
  <si>
    <t xml:space="preserve">Муниципальная программа "Развитие образования" </t>
  </si>
  <si>
    <t>Подпрограмма "Муниципальная поддержка развития образования" муниципальной программы "Развитие образования"</t>
  </si>
  <si>
    <t>Подпрограмма "Молодежь Чувашской Республики" муниципальной программы "Развитие образования"</t>
  </si>
  <si>
    <t>Обеспечение реализации муниципальной программы  "Развитие образования"</t>
  </si>
  <si>
    <t>11.</t>
  </si>
  <si>
    <t xml:space="preserve">Муниципальная программа  "Повышение безопасности жизнедеятельности населения и территорий Чувашской Республики" </t>
  </si>
  <si>
    <t>Подпрограмма "Профилактика терроризма и экстремистской деятельности в Чувашской Республике"муниципальной программы "Повышение безопасности жизнедеятельности населения и территорий Чувашской Республики"</t>
  </si>
  <si>
    <t>11,2</t>
  </si>
  <si>
    <t>Подпрограмма "Построение (развитие) аппаратно-программного комплекса "Безопасный город" на территории Чувашской Республики" муниципальной программы "Повышение безопасности жизнедеятельности населения и территорий Чувашской Республики"</t>
  </si>
  <si>
    <t>11,3</t>
  </si>
  <si>
    <t>Обеспечение реализации муниципальной программы  "Повышение безопасности жизнедеятельности населения и территорий Чувашской Республики"</t>
  </si>
  <si>
    <t>12.</t>
  </si>
  <si>
    <t xml:space="preserve">Муниципальная программа  "Развитие сельского хозяйства и регулирование рынка сельскохозяйственной продукции, сырья и продовольствия" </t>
  </si>
  <si>
    <t>Подпрограмма "Развитие ветеринарии" муниципальной программы  "Развитие сельского хозяйства и регулирование рынка сельскохозяйственной продукции, сырья и продовольствия"</t>
  </si>
  <si>
    <t>Муниципальная программа "Развитие транспортной системы"</t>
  </si>
  <si>
    <t>Подпрограмма "Безопасные и качественные автомобильные дороги" муниципальной программы "Развитие транспортной системы"</t>
  </si>
  <si>
    <t>Муниципальная  программа  "Развитие потенциала природно-сырьевых ресурсов и повышение экологической безопасности"</t>
  </si>
  <si>
    <t xml:space="preserve">Муниципальная программа "Управление общественными финансами и муниципальным долгом" </t>
  </si>
  <si>
    <t>Подпрограмма "Совершенствование бюджетной политики и обеспечение сбалансированности бюджета" муниципальной программы "Управление общественными финансами и муниципальным долгом"</t>
  </si>
  <si>
    <t>Обеспечение реализации муниципальной программы "Управление общественными финансами и муниципальным долгом"</t>
  </si>
  <si>
    <t xml:space="preserve">Муниципальная программа "Развитие потенциала муниципального управления" </t>
  </si>
  <si>
    <t>Подпрограмма "Совершенствование муниципального управления в сфере юстиции" муниципальной программы  "Развитие потенциала муниципального управления"</t>
  </si>
  <si>
    <t>Обеспечение реализации муниципальной программы "Развитие потенциала государственного управления"</t>
  </si>
  <si>
    <t>11,4</t>
  </si>
  <si>
    <t>Подпрограмма "Безопасность дорожного движения" муниципальной программы "Развитие транспортной системы"</t>
  </si>
  <si>
    <t>Подпрограмма "Защита населения и территорий от чрезвычайных ситуаций природного и техногенного характера, обеспечение пожарной безопасности и безопасности населения на водных объектах на территории Чувашской Республики" муниципальной программы "Повышение</t>
  </si>
  <si>
    <t>Сведения о фактическом финансировании муниципальных программ города Алатыря за счет всех источников финансирования за 2022 год</t>
  </si>
  <si>
    <t>План на 2022, тыс. руб.</t>
  </si>
  <si>
    <t>Фактические расходы за 2022, тыс. руб.</t>
  </si>
  <si>
    <t>Подпрограмма Обеспечение реализации государственной программы Чувашской Республики "Социальная поддержка граждан"</t>
  </si>
  <si>
    <t>Подпрограмма "Биологическое разнообразие Чувашской Республики"</t>
  </si>
  <si>
    <t>21 771,5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</si>
</sst>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[$-FC19]d\ mmmm\ yyyy\ &quot;г.&quot;"/>
  </numFmts>
  <fonts count="51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0"/>
      <name val="Times New Roman"/>
      <family val="1"/>
    </font>
    <font>
      <b/>
      <i/>
      <sz val="9"/>
      <name val="Times New Roman"/>
      <family val="1"/>
    </font>
    <font>
      <b/>
      <i/>
      <sz val="10"/>
      <name val="Times New Roman"/>
      <family val="1"/>
    </font>
    <font>
      <b/>
      <i/>
      <sz val="8"/>
      <name val="Times New Roman"/>
      <family val="1"/>
    </font>
    <font>
      <b/>
      <sz val="10"/>
      <color indexed="8"/>
      <name val="Arial Cyr"/>
      <family val="2"/>
    </font>
    <font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Arial Cyr"/>
      <family val="0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12" fillId="0" borderId="1">
      <alignment vertical="top" wrapText="1"/>
      <protection/>
    </xf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2" applyNumberFormat="0" applyAlignment="0" applyProtection="0"/>
    <xf numFmtId="0" fontId="37" fillId="27" borderId="3" applyNumberFormat="0" applyAlignment="0" applyProtection="0"/>
    <xf numFmtId="0" fontId="38" fillId="27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43" fillId="28" borderId="8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8" fillId="0" borderId="10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13">
    <xf numFmtId="0" fontId="0" fillId="0" borderId="0" xfId="0" applyAlignment="1">
      <alignment/>
    </xf>
    <xf numFmtId="0" fontId="2" fillId="0" borderId="0" xfId="0" applyFont="1" applyAlignment="1">
      <alignment horizontal="left" vertical="top"/>
    </xf>
    <xf numFmtId="0" fontId="0" fillId="0" borderId="0" xfId="0" applyAlignment="1">
      <alignment vertical="top" wrapText="1" shrinkToFit="1"/>
    </xf>
    <xf numFmtId="0" fontId="0" fillId="0" borderId="0" xfId="0" applyBorder="1" applyAlignment="1">
      <alignment vertical="top" wrapText="1" shrinkToFit="1"/>
    </xf>
    <xf numFmtId="0" fontId="2" fillId="0" borderId="0" xfId="0" applyFont="1" applyFill="1" applyBorder="1" applyAlignment="1">
      <alignment horizontal="center" vertical="top" wrapText="1" shrinkToFit="1"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 vertical="top" wrapText="1" shrinkToFit="1"/>
    </xf>
    <xf numFmtId="0" fontId="2" fillId="33" borderId="11" xfId="0" applyFont="1" applyFill="1" applyBorder="1" applyAlignment="1">
      <alignment horizontal="center" vertical="top" wrapText="1" shrinkToFit="1"/>
    </xf>
    <xf numFmtId="0" fontId="2" fillId="33" borderId="12" xfId="0" applyFont="1" applyFill="1" applyBorder="1" applyAlignment="1">
      <alignment horizontal="center" vertical="top" wrapText="1" shrinkToFit="1"/>
    </xf>
    <xf numFmtId="0" fontId="5" fillId="33" borderId="11" xfId="0" applyFont="1" applyFill="1" applyBorder="1" applyAlignment="1">
      <alignment horizontal="left" vertical="top" wrapText="1" shrinkToFit="1"/>
    </xf>
    <xf numFmtId="176" fontId="5" fillId="33" borderId="11" xfId="0" applyNumberFormat="1" applyFont="1" applyFill="1" applyBorder="1" applyAlignment="1">
      <alignment horizontal="left" vertical="top" wrapText="1" shrinkToFit="1"/>
    </xf>
    <xf numFmtId="0" fontId="5" fillId="33" borderId="0" xfId="0" applyFont="1" applyFill="1" applyBorder="1" applyAlignment="1">
      <alignment horizontal="left" vertical="top" wrapText="1" shrinkToFit="1"/>
    </xf>
    <xf numFmtId="0" fontId="0" fillId="0" borderId="0" xfId="0" applyAlignment="1">
      <alignment horizontal="left"/>
    </xf>
    <xf numFmtId="0" fontId="4" fillId="33" borderId="11" xfId="0" applyFont="1" applyFill="1" applyBorder="1" applyAlignment="1">
      <alignment horizontal="left" vertical="top" wrapText="1" shrinkToFit="1"/>
    </xf>
    <xf numFmtId="176" fontId="4" fillId="33" borderId="11" xfId="0" applyNumberFormat="1" applyFont="1" applyFill="1" applyBorder="1" applyAlignment="1">
      <alignment horizontal="left" vertical="top" wrapText="1" shrinkToFit="1"/>
    </xf>
    <xf numFmtId="0" fontId="4" fillId="33" borderId="11" xfId="0" applyFont="1" applyFill="1" applyBorder="1" applyAlignment="1">
      <alignment horizontal="left"/>
    </xf>
    <xf numFmtId="2" fontId="5" fillId="0" borderId="11" xfId="0" applyNumberFormat="1" applyFont="1" applyBorder="1" applyAlignment="1">
      <alignment horizontal="left" vertical="top" wrapText="1" shrinkToFit="1"/>
    </xf>
    <xf numFmtId="176" fontId="5" fillId="0" borderId="11" xfId="0" applyNumberFormat="1" applyFont="1" applyBorder="1" applyAlignment="1">
      <alignment horizontal="left" vertical="top" wrapText="1" shrinkToFit="1"/>
    </xf>
    <xf numFmtId="2" fontId="4" fillId="0" borderId="11" xfId="0" applyNumberFormat="1" applyFont="1" applyBorder="1" applyAlignment="1">
      <alignment horizontal="left" vertical="top" wrapText="1" shrinkToFit="1"/>
    </xf>
    <xf numFmtId="176" fontId="4" fillId="0" borderId="11" xfId="0" applyNumberFormat="1" applyFont="1" applyBorder="1" applyAlignment="1">
      <alignment horizontal="left" vertical="top" wrapText="1" shrinkToFit="1"/>
    </xf>
    <xf numFmtId="176" fontId="7" fillId="33" borderId="11" xfId="0" applyNumberFormat="1" applyFont="1" applyFill="1" applyBorder="1" applyAlignment="1">
      <alignment horizontal="left" vertical="top" wrapText="1" shrinkToFit="1"/>
    </xf>
    <xf numFmtId="0" fontId="4" fillId="33" borderId="0" xfId="0" applyFont="1" applyFill="1" applyBorder="1" applyAlignment="1">
      <alignment horizontal="left" vertical="top" wrapText="1" shrinkToFit="1"/>
    </xf>
    <xf numFmtId="0" fontId="5" fillId="0" borderId="11" xfId="0" applyFont="1" applyBorder="1" applyAlignment="1">
      <alignment horizontal="left"/>
    </xf>
    <xf numFmtId="0" fontId="5" fillId="33" borderId="12" xfId="0" applyFont="1" applyFill="1" applyBorder="1" applyAlignment="1">
      <alignment horizontal="center" vertical="top" wrapText="1" shrinkToFit="1"/>
    </xf>
    <xf numFmtId="0" fontId="5" fillId="33" borderId="13" xfId="0" applyFont="1" applyFill="1" applyBorder="1" applyAlignment="1">
      <alignment horizontal="center" vertical="top" wrapText="1" shrinkToFit="1"/>
    </xf>
    <xf numFmtId="0" fontId="5" fillId="33" borderId="14" xfId="0" applyFont="1" applyFill="1" applyBorder="1" applyAlignment="1">
      <alignment horizontal="center" vertical="top" wrapText="1" shrinkToFit="1"/>
    </xf>
    <xf numFmtId="0" fontId="2" fillId="0" borderId="0" xfId="0" applyFont="1" applyAlignment="1">
      <alignment horizontal="right"/>
    </xf>
    <xf numFmtId="49" fontId="4" fillId="33" borderId="11" xfId="0" applyNumberFormat="1" applyFont="1" applyFill="1" applyBorder="1" applyAlignment="1">
      <alignment horizontal="center" vertical="top" wrapText="1" shrinkToFit="1"/>
    </xf>
    <xf numFmtId="0" fontId="4" fillId="33" borderId="11" xfId="0" applyFont="1" applyFill="1" applyBorder="1" applyAlignment="1">
      <alignment horizontal="center" vertical="top" wrapText="1" shrinkToFit="1"/>
    </xf>
    <xf numFmtId="170" fontId="4" fillId="33" borderId="11" xfId="43" applyFont="1" applyFill="1" applyBorder="1" applyAlignment="1">
      <alignment horizontal="center" vertical="top" wrapText="1" shrinkToFit="1"/>
    </xf>
    <xf numFmtId="0" fontId="3" fillId="0" borderId="0" xfId="0" applyFont="1" applyAlignment="1">
      <alignment horizontal="center" vertical="top" wrapText="1" shrinkToFit="1"/>
    </xf>
    <xf numFmtId="0" fontId="5" fillId="33" borderId="11" xfId="0" applyFont="1" applyFill="1" applyBorder="1" applyAlignment="1">
      <alignment horizontal="center" vertical="top" wrapText="1" shrinkToFit="1"/>
    </xf>
    <xf numFmtId="0" fontId="4" fillId="33" borderId="12" xfId="0" applyFont="1" applyFill="1" applyBorder="1" applyAlignment="1">
      <alignment horizontal="center" vertical="top" wrapText="1" shrinkToFit="1"/>
    </xf>
    <xf numFmtId="0" fontId="4" fillId="33" borderId="13" xfId="0" applyFont="1" applyFill="1" applyBorder="1" applyAlignment="1">
      <alignment horizontal="center" vertical="top" wrapText="1" shrinkToFit="1"/>
    </xf>
    <xf numFmtId="0" fontId="4" fillId="33" borderId="14" xfId="0" applyFont="1" applyFill="1" applyBorder="1" applyAlignment="1">
      <alignment horizontal="center" vertical="top" wrapText="1" shrinkToFit="1"/>
    </xf>
    <xf numFmtId="0" fontId="4" fillId="33" borderId="12" xfId="0" applyNumberFormat="1" applyFont="1" applyFill="1" applyBorder="1" applyAlignment="1">
      <alignment horizontal="center" vertical="top" wrapText="1" shrinkToFit="1"/>
    </xf>
    <xf numFmtId="0" fontId="4" fillId="33" borderId="13" xfId="0" applyNumberFormat="1" applyFont="1" applyFill="1" applyBorder="1" applyAlignment="1">
      <alignment horizontal="center" vertical="top" wrapText="1" shrinkToFit="1"/>
    </xf>
    <xf numFmtId="0" fontId="4" fillId="33" borderId="14" xfId="0" applyNumberFormat="1" applyFont="1" applyFill="1" applyBorder="1" applyAlignment="1">
      <alignment horizontal="center" vertical="top" wrapText="1" shrinkToFit="1"/>
    </xf>
    <xf numFmtId="49" fontId="4" fillId="33" borderId="12" xfId="0" applyNumberFormat="1" applyFont="1" applyFill="1" applyBorder="1" applyAlignment="1">
      <alignment horizontal="center" vertical="top" wrapText="1" shrinkToFit="1"/>
    </xf>
    <xf numFmtId="49" fontId="4" fillId="33" borderId="13" xfId="0" applyNumberFormat="1" applyFont="1" applyFill="1" applyBorder="1" applyAlignment="1">
      <alignment horizontal="center" vertical="top" wrapText="1" shrinkToFit="1"/>
    </xf>
    <xf numFmtId="49" fontId="4" fillId="33" borderId="14" xfId="0" applyNumberFormat="1" applyFont="1" applyFill="1" applyBorder="1" applyAlignment="1">
      <alignment horizontal="center" vertical="top" wrapText="1" shrinkToFit="1"/>
    </xf>
    <xf numFmtId="170" fontId="4" fillId="0" borderId="12" xfId="45" applyFont="1" applyBorder="1" applyAlignment="1">
      <alignment horizontal="center" vertical="top" wrapText="1" shrinkToFit="1"/>
    </xf>
    <xf numFmtId="170" fontId="4" fillId="0" borderId="13" xfId="45" applyFont="1" applyBorder="1" applyAlignment="1">
      <alignment horizontal="center" vertical="top" wrapText="1" shrinkToFit="1"/>
    </xf>
    <xf numFmtId="170" fontId="4" fillId="0" borderId="14" xfId="45" applyFont="1" applyBorder="1" applyAlignment="1">
      <alignment horizontal="center" vertical="top" wrapText="1" shrinkToFit="1"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right"/>
    </xf>
    <xf numFmtId="0" fontId="16" fillId="0" borderId="0" xfId="0" applyFont="1" applyFill="1" applyAlignment="1">
      <alignment horizontal="center" vertical="top" wrapText="1" shrinkToFit="1"/>
    </xf>
    <xf numFmtId="0" fontId="2" fillId="0" borderId="0" xfId="0" applyFont="1" applyFill="1" applyAlignment="1">
      <alignment horizontal="left" vertical="top"/>
    </xf>
    <xf numFmtId="0" fontId="6" fillId="0" borderId="11" xfId="0" applyFont="1" applyFill="1" applyBorder="1" applyAlignment="1">
      <alignment horizontal="center" vertical="top" wrapText="1" shrinkToFit="1"/>
    </xf>
    <xf numFmtId="0" fontId="6" fillId="0" borderId="12" xfId="0" applyFont="1" applyFill="1" applyBorder="1" applyAlignment="1">
      <alignment horizontal="center" vertical="top" wrapText="1" shrinkToFit="1"/>
    </xf>
    <xf numFmtId="0" fontId="8" fillId="0" borderId="12" xfId="0" applyFont="1" applyFill="1" applyBorder="1" applyAlignment="1">
      <alignment horizontal="center" vertical="top" wrapText="1" shrinkToFit="1"/>
    </xf>
    <xf numFmtId="0" fontId="14" fillId="0" borderId="12" xfId="0" applyFont="1" applyFill="1" applyBorder="1" applyAlignment="1">
      <alignment horizontal="center" vertical="top" wrapText="1" shrinkToFit="1"/>
    </xf>
    <xf numFmtId="0" fontId="8" fillId="0" borderId="11" xfId="0" applyFont="1" applyFill="1" applyBorder="1" applyAlignment="1">
      <alignment horizontal="left" vertical="top" wrapText="1" shrinkToFit="1"/>
    </xf>
    <xf numFmtId="176" fontId="8" fillId="0" borderId="11" xfId="0" applyNumberFormat="1" applyFont="1" applyFill="1" applyBorder="1" applyAlignment="1">
      <alignment horizontal="center" vertical="center" wrapText="1" shrinkToFit="1"/>
    </xf>
    <xf numFmtId="0" fontId="8" fillId="0" borderId="13" xfId="0" applyFont="1" applyFill="1" applyBorder="1" applyAlignment="1">
      <alignment horizontal="center" vertical="top" wrapText="1" shrinkToFit="1"/>
    </xf>
    <xf numFmtId="0" fontId="14" fillId="0" borderId="13" xfId="0" applyFont="1" applyFill="1" applyBorder="1" applyAlignment="1">
      <alignment horizontal="center" vertical="top" wrapText="1" shrinkToFit="1"/>
    </xf>
    <xf numFmtId="0" fontId="8" fillId="0" borderId="0" xfId="0" applyFont="1" applyFill="1" applyBorder="1" applyAlignment="1">
      <alignment horizontal="left" vertical="top" wrapText="1" shrinkToFit="1"/>
    </xf>
    <xf numFmtId="0" fontId="8" fillId="0" borderId="14" xfId="0" applyFont="1" applyFill="1" applyBorder="1" applyAlignment="1">
      <alignment horizontal="center" vertical="top" wrapText="1" shrinkToFit="1"/>
    </xf>
    <xf numFmtId="0" fontId="14" fillId="0" borderId="14" xfId="0" applyFont="1" applyFill="1" applyBorder="1" applyAlignment="1">
      <alignment horizontal="center" vertical="top" wrapText="1" shrinkToFit="1"/>
    </xf>
    <xf numFmtId="0" fontId="8" fillId="0" borderId="12" xfId="0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left" vertical="top" wrapText="1" shrinkToFit="1"/>
    </xf>
    <xf numFmtId="4" fontId="6" fillId="0" borderId="11" xfId="0" applyNumberFormat="1" applyFont="1" applyFill="1" applyBorder="1" applyAlignment="1">
      <alignment horizontal="center" vertical="center" wrapText="1" shrinkToFit="1"/>
    </xf>
    <xf numFmtId="4" fontId="0" fillId="0" borderId="0" xfId="0" applyNumberFormat="1" applyFill="1" applyAlignment="1">
      <alignment/>
    </xf>
    <xf numFmtId="0" fontId="8" fillId="0" borderId="13" xfId="0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left" vertical="top" wrapText="1" shrinkToFit="1"/>
    </xf>
    <xf numFmtId="0" fontId="8" fillId="0" borderId="14" xfId="0" applyFont="1" applyFill="1" applyBorder="1" applyAlignment="1">
      <alignment horizontal="center" vertical="center"/>
    </xf>
    <xf numFmtId="0" fontId="14" fillId="0" borderId="14" xfId="0" applyFont="1" applyFill="1" applyBorder="1" applyAlignment="1">
      <alignment horizontal="center" vertical="top" wrapText="1"/>
    </xf>
    <xf numFmtId="4" fontId="0" fillId="0" borderId="11" xfId="0" applyNumberFormat="1" applyFont="1" applyFill="1" applyBorder="1" applyAlignment="1">
      <alignment horizontal="center" vertical="center"/>
    </xf>
    <xf numFmtId="49" fontId="8" fillId="0" borderId="12" xfId="0" applyNumberFormat="1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center" wrapText="1"/>
    </xf>
    <xf numFmtId="49" fontId="8" fillId="0" borderId="13" xfId="0" applyNumberFormat="1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center" wrapText="1"/>
    </xf>
    <xf numFmtId="49" fontId="8" fillId="0" borderId="14" xfId="0" applyNumberFormat="1" applyFont="1" applyFill="1" applyBorder="1" applyAlignment="1">
      <alignment horizontal="center" vertical="center"/>
    </xf>
    <xf numFmtId="4" fontId="6" fillId="0" borderId="11" xfId="0" applyNumberFormat="1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49" fontId="10" fillId="0" borderId="12" xfId="0" applyNumberFormat="1" applyFont="1" applyFill="1" applyBorder="1" applyAlignment="1">
      <alignment horizontal="center" vertical="center"/>
    </xf>
    <xf numFmtId="49" fontId="10" fillId="0" borderId="13" xfId="0" applyNumberFormat="1" applyFont="1" applyFill="1" applyBorder="1" applyAlignment="1">
      <alignment horizontal="center" vertical="center"/>
    </xf>
    <xf numFmtId="49" fontId="10" fillId="0" borderId="14" xfId="0" applyNumberFormat="1" applyFont="1" applyFill="1" applyBorder="1" applyAlignment="1">
      <alignment horizontal="center" vertical="center"/>
    </xf>
    <xf numFmtId="0" fontId="13" fillId="0" borderId="14" xfId="0" applyFont="1" applyFill="1" applyBorder="1" applyAlignment="1">
      <alignment horizontal="center" wrapText="1"/>
    </xf>
    <xf numFmtId="0" fontId="13" fillId="0" borderId="12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49" fontId="9" fillId="0" borderId="12" xfId="0" applyNumberFormat="1" applyFont="1" applyFill="1" applyBorder="1" applyAlignment="1">
      <alignment horizontal="center" vertical="center"/>
    </xf>
    <xf numFmtId="49" fontId="9" fillId="0" borderId="13" xfId="0" applyNumberFormat="1" applyFont="1" applyFill="1" applyBorder="1" applyAlignment="1">
      <alignment horizontal="center" vertical="center"/>
    </xf>
    <xf numFmtId="49" fontId="9" fillId="0" borderId="14" xfId="0" applyNumberFormat="1" applyFont="1" applyFill="1" applyBorder="1" applyAlignment="1">
      <alignment horizontal="center" vertical="center"/>
    </xf>
    <xf numFmtId="49" fontId="11" fillId="0" borderId="12" xfId="0" applyNumberFormat="1" applyFont="1" applyFill="1" applyBorder="1" applyAlignment="1">
      <alignment horizontal="center" vertical="center"/>
    </xf>
    <xf numFmtId="49" fontId="11" fillId="0" borderId="13" xfId="0" applyNumberFormat="1" applyFont="1" applyFill="1" applyBorder="1" applyAlignment="1">
      <alignment horizontal="center" vertical="center"/>
    </xf>
    <xf numFmtId="49" fontId="11" fillId="0" borderId="14" xfId="0" applyNumberFormat="1" applyFont="1" applyFill="1" applyBorder="1" applyAlignment="1">
      <alignment horizontal="center" vertical="center"/>
    </xf>
    <xf numFmtId="4" fontId="0" fillId="0" borderId="11" xfId="0" applyNumberFormat="1" applyFill="1" applyBorder="1" applyAlignment="1">
      <alignment horizontal="center" vertical="center"/>
    </xf>
    <xf numFmtId="16" fontId="0" fillId="0" borderId="0" xfId="0" applyNumberFormat="1" applyFill="1" applyAlignment="1">
      <alignment/>
    </xf>
    <xf numFmtId="0" fontId="10" fillId="0" borderId="12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4" fontId="15" fillId="0" borderId="11" xfId="0" applyNumberFormat="1" applyFont="1" applyFill="1" applyBorder="1" applyAlignment="1">
      <alignment horizontal="center" vertical="center"/>
    </xf>
    <xf numFmtId="176" fontId="10" fillId="0" borderId="12" xfId="0" applyNumberFormat="1" applyFont="1" applyFill="1" applyBorder="1" applyAlignment="1">
      <alignment horizontal="center" vertical="center"/>
    </xf>
    <xf numFmtId="176" fontId="10" fillId="0" borderId="13" xfId="0" applyNumberFormat="1" applyFont="1" applyFill="1" applyBorder="1" applyAlignment="1">
      <alignment horizontal="center" vertical="center"/>
    </xf>
    <xf numFmtId="176" fontId="10" fillId="0" borderId="14" xfId="0" applyNumberFormat="1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top" wrapText="1"/>
    </xf>
    <xf numFmtId="0" fontId="6" fillId="0" borderId="15" xfId="0" applyFont="1" applyFill="1" applyBorder="1" applyAlignment="1">
      <alignment horizontal="left" vertical="top" wrapText="1" shrinkToFit="1"/>
    </xf>
    <xf numFmtId="2" fontId="0" fillId="0" borderId="11" xfId="0" applyNumberForma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top" wrapText="1"/>
    </xf>
    <xf numFmtId="0" fontId="13" fillId="0" borderId="14" xfId="0" applyFont="1" applyFill="1" applyBorder="1" applyAlignment="1">
      <alignment horizontal="center" vertical="top" wrapText="1"/>
    </xf>
    <xf numFmtId="0" fontId="8" fillId="0" borderId="12" xfId="0" applyNumberFormat="1" applyFont="1" applyFill="1" applyBorder="1" applyAlignment="1">
      <alignment horizontal="center" vertical="center"/>
    </xf>
    <xf numFmtId="0" fontId="8" fillId="0" borderId="13" xfId="0" applyNumberFormat="1" applyFont="1" applyFill="1" applyBorder="1" applyAlignment="1">
      <alignment horizontal="center" vertical="center"/>
    </xf>
    <xf numFmtId="0" fontId="8" fillId="0" borderId="14" xfId="0" applyNumberFormat="1" applyFont="1" applyFill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xl34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Денежный 2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276"/>
  <sheetViews>
    <sheetView zoomScale="70" zoomScaleNormal="70" zoomScalePageLayoutView="0" workbookViewId="0" topLeftCell="A247">
      <selection activeCell="F267" sqref="F267"/>
    </sheetView>
  </sheetViews>
  <sheetFormatPr defaultColWidth="9.00390625" defaultRowHeight="12.75"/>
  <cols>
    <col min="1" max="1" width="7.375" style="0" customWidth="1"/>
    <col min="2" max="2" width="44.00390625" style="0" customWidth="1"/>
    <col min="3" max="3" width="53.375" style="0" customWidth="1"/>
    <col min="4" max="4" width="12.125" style="0" customWidth="1"/>
    <col min="5" max="5" width="11.875" style="0" customWidth="1"/>
    <col min="6" max="6" width="10.625" style="0" customWidth="1"/>
  </cols>
  <sheetData>
    <row r="2" spans="5:6" ht="15.75">
      <c r="E2" s="27" t="s">
        <v>83</v>
      </c>
      <c r="F2" s="27"/>
    </row>
    <row r="3" spans="1:6" ht="39" customHeight="1">
      <c r="A3" s="31" t="s">
        <v>100</v>
      </c>
      <c r="B3" s="31"/>
      <c r="C3" s="31"/>
      <c r="D3" s="31"/>
      <c r="E3" s="31"/>
      <c r="F3" s="31"/>
    </row>
    <row r="4" spans="1:6" ht="15.75">
      <c r="A4" s="1"/>
      <c r="B4" s="1"/>
      <c r="C4" s="1"/>
      <c r="D4" s="1"/>
      <c r="E4" s="1"/>
      <c r="F4" s="1"/>
    </row>
    <row r="5" spans="1:8" ht="78.75">
      <c r="A5" s="8" t="s">
        <v>0</v>
      </c>
      <c r="B5" s="8" t="s">
        <v>4</v>
      </c>
      <c r="C5" s="8" t="s">
        <v>1</v>
      </c>
      <c r="D5" s="8" t="s">
        <v>98</v>
      </c>
      <c r="E5" s="8" t="s">
        <v>99</v>
      </c>
      <c r="F5" s="8" t="s">
        <v>2</v>
      </c>
      <c r="G5" s="4"/>
      <c r="H5" s="5"/>
    </row>
    <row r="6" spans="1:8" ht="15.75">
      <c r="A6" s="9">
        <v>1</v>
      </c>
      <c r="B6" s="9">
        <v>2</v>
      </c>
      <c r="C6" s="8">
        <v>3</v>
      </c>
      <c r="D6" s="8">
        <v>4</v>
      </c>
      <c r="E6" s="8">
        <v>5</v>
      </c>
      <c r="F6" s="8">
        <v>6</v>
      </c>
      <c r="G6" s="6"/>
      <c r="H6" s="5"/>
    </row>
    <row r="7" spans="1:8" ht="20.25" customHeight="1">
      <c r="A7" s="24"/>
      <c r="B7" s="24" t="s">
        <v>10</v>
      </c>
      <c r="C7" s="10" t="s">
        <v>5</v>
      </c>
      <c r="D7" s="11">
        <f>SUM(D8:D11)</f>
        <v>611933.5</v>
      </c>
      <c r="E7" s="11">
        <f>SUM(E8:E11)</f>
        <v>562989.5</v>
      </c>
      <c r="F7" s="11">
        <f aca="true" t="shared" si="0" ref="F7:F15">E7/D7*100</f>
        <v>92.0017452876824</v>
      </c>
      <c r="G7" s="7"/>
      <c r="H7" s="7"/>
    </row>
    <row r="8" spans="1:8" ht="15.75">
      <c r="A8" s="25"/>
      <c r="B8" s="25"/>
      <c r="C8" s="10" t="s">
        <v>6</v>
      </c>
      <c r="D8" s="11">
        <f aca="true" t="shared" si="1" ref="D8:E11">D13+D48+D63+D78+D93+D108+D133+D158+D168+D183+D198+D213+D238+D253+D268+D273</f>
        <v>18491.1</v>
      </c>
      <c r="E8" s="11">
        <f t="shared" si="1"/>
        <v>14331.1</v>
      </c>
      <c r="F8" s="11">
        <f t="shared" si="0"/>
        <v>77.50269048352992</v>
      </c>
      <c r="G8" s="7"/>
      <c r="H8" s="7"/>
    </row>
    <row r="9" spans="1:8" ht="19.5" customHeight="1">
      <c r="A9" s="25"/>
      <c r="B9" s="25"/>
      <c r="C9" s="10" t="s">
        <v>7</v>
      </c>
      <c r="D9" s="11">
        <f t="shared" si="1"/>
        <v>320904.60000000003</v>
      </c>
      <c r="E9" s="11">
        <f t="shared" si="1"/>
        <v>305759.9</v>
      </c>
      <c r="F9" s="11">
        <f t="shared" si="0"/>
        <v>95.28062234072058</v>
      </c>
      <c r="G9" s="7"/>
      <c r="H9" s="7"/>
    </row>
    <row r="10" spans="1:8" ht="15.75">
      <c r="A10" s="25"/>
      <c r="B10" s="25"/>
      <c r="C10" s="12" t="s">
        <v>8</v>
      </c>
      <c r="D10" s="11">
        <f t="shared" si="1"/>
        <v>213382.1</v>
      </c>
      <c r="E10" s="11">
        <f t="shared" si="1"/>
        <v>184206.6</v>
      </c>
      <c r="F10" s="11">
        <f t="shared" si="0"/>
        <v>86.3271099122185</v>
      </c>
      <c r="G10" s="7"/>
      <c r="H10" s="7"/>
    </row>
    <row r="11" spans="1:8" ht="15.75">
      <c r="A11" s="26"/>
      <c r="B11" s="26"/>
      <c r="C11" s="10" t="s">
        <v>9</v>
      </c>
      <c r="D11" s="11">
        <f t="shared" si="1"/>
        <v>59155.7</v>
      </c>
      <c r="E11" s="11">
        <f t="shared" si="1"/>
        <v>58691.9</v>
      </c>
      <c r="F11" s="11">
        <f t="shared" si="0"/>
        <v>99.215967353949</v>
      </c>
      <c r="G11" s="7"/>
      <c r="H11" s="7"/>
    </row>
    <row r="12" spans="1:8" ht="18.75" customHeight="1">
      <c r="A12" s="32">
        <v>1</v>
      </c>
      <c r="B12" s="32" t="s">
        <v>45</v>
      </c>
      <c r="C12" s="10" t="s">
        <v>5</v>
      </c>
      <c r="D12" s="11">
        <v>45367.3</v>
      </c>
      <c r="E12" s="11">
        <v>43286.5</v>
      </c>
      <c r="F12" s="11">
        <f t="shared" si="0"/>
        <v>95.41343655011428</v>
      </c>
      <c r="G12" s="2"/>
      <c r="H12" s="2"/>
    </row>
    <row r="13" spans="1:8" ht="15.75">
      <c r="A13" s="32"/>
      <c r="B13" s="32"/>
      <c r="C13" s="10" t="s">
        <v>6</v>
      </c>
      <c r="D13" s="11">
        <v>1392.2</v>
      </c>
      <c r="E13" s="11">
        <v>1392.2</v>
      </c>
      <c r="F13" s="11">
        <f t="shared" si="0"/>
        <v>100</v>
      </c>
      <c r="G13" s="2"/>
      <c r="H13" s="2"/>
    </row>
    <row r="14" spans="1:8" ht="18.75" customHeight="1">
      <c r="A14" s="32"/>
      <c r="B14" s="32"/>
      <c r="C14" s="10" t="s">
        <v>7</v>
      </c>
      <c r="D14" s="11">
        <v>21795.3</v>
      </c>
      <c r="E14" s="11">
        <v>21795.3</v>
      </c>
      <c r="F14" s="11">
        <f t="shared" si="0"/>
        <v>100</v>
      </c>
      <c r="G14" s="2"/>
      <c r="H14" s="2"/>
    </row>
    <row r="15" spans="1:8" ht="15.75">
      <c r="A15" s="32"/>
      <c r="B15" s="32"/>
      <c r="C15" s="10" t="s">
        <v>8</v>
      </c>
      <c r="D15" s="11">
        <v>22179.2</v>
      </c>
      <c r="E15" s="11">
        <v>20099</v>
      </c>
      <c r="F15" s="11">
        <f t="shared" si="0"/>
        <v>90.62094214399077</v>
      </c>
      <c r="G15" s="2"/>
      <c r="H15" s="2"/>
    </row>
    <row r="16" spans="1:8" ht="15.75">
      <c r="A16" s="32"/>
      <c r="B16" s="32"/>
      <c r="C16" s="10" t="s">
        <v>9</v>
      </c>
      <c r="D16" s="11">
        <v>0</v>
      </c>
      <c r="E16" s="11">
        <v>0</v>
      </c>
      <c r="F16" s="11">
        <v>0</v>
      </c>
      <c r="G16" s="2"/>
      <c r="H16" s="2"/>
    </row>
    <row r="17" spans="1:8" ht="15.75">
      <c r="A17" s="28" t="s">
        <v>36</v>
      </c>
      <c r="B17" s="29" t="s">
        <v>14</v>
      </c>
      <c r="C17" s="14" t="s">
        <v>5</v>
      </c>
      <c r="D17" s="15">
        <v>29181.4</v>
      </c>
      <c r="E17" s="15">
        <v>28534</v>
      </c>
      <c r="F17" s="15">
        <f>E17/D17*100</f>
        <v>97.78146353499146</v>
      </c>
      <c r="G17" s="2"/>
      <c r="H17" s="2"/>
    </row>
    <row r="18" spans="1:8" ht="15.75">
      <c r="A18" s="28"/>
      <c r="B18" s="29"/>
      <c r="C18" s="14" t="s">
        <v>6</v>
      </c>
      <c r="D18" s="15">
        <v>0</v>
      </c>
      <c r="E18" s="15">
        <v>0</v>
      </c>
      <c r="F18" s="15">
        <v>0</v>
      </c>
      <c r="G18" s="2"/>
      <c r="H18" s="2"/>
    </row>
    <row r="19" spans="1:8" ht="19.5" customHeight="1">
      <c r="A19" s="28"/>
      <c r="B19" s="29"/>
      <c r="C19" s="14" t="s">
        <v>7</v>
      </c>
      <c r="D19" s="15">
        <v>14833.7</v>
      </c>
      <c r="E19" s="15">
        <v>14833.3</v>
      </c>
      <c r="F19" s="15">
        <f>E19/D19*100</f>
        <v>99.99730343744311</v>
      </c>
      <c r="G19" s="2"/>
      <c r="H19" s="2"/>
    </row>
    <row r="20" spans="1:8" ht="15.75">
      <c r="A20" s="28"/>
      <c r="B20" s="29"/>
      <c r="C20" s="14" t="s">
        <v>8</v>
      </c>
      <c r="D20" s="15">
        <v>14297.6</v>
      </c>
      <c r="E20" s="15">
        <v>13640.4</v>
      </c>
      <c r="F20" s="15">
        <f>E20/D20*100</f>
        <v>95.40342435094001</v>
      </c>
      <c r="G20" s="2"/>
      <c r="H20" s="2"/>
    </row>
    <row r="21" spans="1:8" ht="18.75" customHeight="1">
      <c r="A21" s="28"/>
      <c r="B21" s="29"/>
      <c r="C21" s="14" t="s">
        <v>9</v>
      </c>
      <c r="D21" s="15">
        <v>0</v>
      </c>
      <c r="E21" s="15">
        <v>0</v>
      </c>
      <c r="F21" s="15">
        <v>0</v>
      </c>
      <c r="G21" s="2"/>
      <c r="H21" s="2"/>
    </row>
    <row r="22" spans="1:8" ht="15.75">
      <c r="A22" s="28" t="s">
        <v>37</v>
      </c>
      <c r="B22" s="29" t="s">
        <v>15</v>
      </c>
      <c r="C22" s="14" t="s">
        <v>5</v>
      </c>
      <c r="D22" s="15">
        <v>2982</v>
      </c>
      <c r="E22" s="15">
        <v>2947</v>
      </c>
      <c r="F22" s="15">
        <f>E22/D22*100</f>
        <v>98.82629107981221</v>
      </c>
      <c r="G22" s="2"/>
      <c r="H22" s="2"/>
    </row>
    <row r="23" spans="1:8" ht="15.75">
      <c r="A23" s="28"/>
      <c r="B23" s="29"/>
      <c r="C23" s="14" t="s">
        <v>6</v>
      </c>
      <c r="D23" s="15">
        <v>1392.2</v>
      </c>
      <c r="E23" s="15">
        <v>1392.2</v>
      </c>
      <c r="F23" s="15">
        <f>E23/D23*100</f>
        <v>100</v>
      </c>
      <c r="G23" s="2"/>
      <c r="H23" s="2"/>
    </row>
    <row r="24" spans="1:8" ht="21" customHeight="1">
      <c r="A24" s="28"/>
      <c r="B24" s="29"/>
      <c r="C24" s="14" t="s">
        <v>7</v>
      </c>
      <c r="D24" s="15">
        <v>1089.6</v>
      </c>
      <c r="E24" s="15">
        <v>1089.6</v>
      </c>
      <c r="F24" s="15">
        <f>E24/D24*100</f>
        <v>100</v>
      </c>
      <c r="G24" s="2"/>
      <c r="H24" s="2"/>
    </row>
    <row r="25" spans="1:8" ht="15.75">
      <c r="A25" s="28"/>
      <c r="B25" s="29"/>
      <c r="C25" s="14" t="s">
        <v>8</v>
      </c>
      <c r="D25" s="15">
        <v>500</v>
      </c>
      <c r="E25" s="15">
        <v>465.1</v>
      </c>
      <c r="F25" s="15">
        <f>E25/D25*100</f>
        <v>93.02</v>
      </c>
      <c r="G25" s="2"/>
      <c r="H25" s="2"/>
    </row>
    <row r="26" spans="1:8" ht="15.75">
      <c r="A26" s="28"/>
      <c r="B26" s="29"/>
      <c r="C26" s="14" t="s">
        <v>9</v>
      </c>
      <c r="D26" s="15">
        <v>0</v>
      </c>
      <c r="E26" s="15">
        <v>0</v>
      </c>
      <c r="F26" s="11">
        <v>0</v>
      </c>
      <c r="G26" s="2"/>
      <c r="H26" s="2"/>
    </row>
    <row r="27" spans="1:8" ht="15.75">
      <c r="A27" s="28" t="s">
        <v>38</v>
      </c>
      <c r="B27" s="29" t="s">
        <v>16</v>
      </c>
      <c r="C27" s="14" t="s">
        <v>5</v>
      </c>
      <c r="D27" s="15">
        <v>3712</v>
      </c>
      <c r="E27" s="15">
        <v>3445</v>
      </c>
      <c r="F27" s="15">
        <f>E27/D27*100</f>
        <v>92.80711206896551</v>
      </c>
      <c r="G27" s="2"/>
      <c r="H27" s="2"/>
    </row>
    <row r="28" spans="1:8" ht="15.75">
      <c r="A28" s="28"/>
      <c r="B28" s="29"/>
      <c r="C28" s="14" t="s">
        <v>6</v>
      </c>
      <c r="D28" s="15">
        <v>0</v>
      </c>
      <c r="E28" s="15">
        <v>0</v>
      </c>
      <c r="F28" s="15">
        <v>0</v>
      </c>
      <c r="G28" s="2"/>
      <c r="H28" s="2"/>
    </row>
    <row r="29" spans="1:8" ht="18.75" customHeight="1">
      <c r="A29" s="28"/>
      <c r="B29" s="29"/>
      <c r="C29" s="14" t="s">
        <v>7</v>
      </c>
      <c r="D29" s="15">
        <v>2955.3</v>
      </c>
      <c r="E29" s="15">
        <v>2955.3</v>
      </c>
      <c r="F29" s="15">
        <f>E29/D29*100</f>
        <v>100</v>
      </c>
      <c r="G29" s="2"/>
      <c r="H29" s="2"/>
    </row>
    <row r="30" spans="1:8" ht="15.75">
      <c r="A30" s="28"/>
      <c r="B30" s="29"/>
      <c r="C30" s="14" t="s">
        <v>8</v>
      </c>
      <c r="D30" s="15">
        <v>756.4</v>
      </c>
      <c r="E30" s="15">
        <v>489.4</v>
      </c>
      <c r="F30" s="15">
        <f>E30/D30*100</f>
        <v>64.70121628767848</v>
      </c>
      <c r="G30" s="2"/>
      <c r="H30" s="2"/>
    </row>
    <row r="31" spans="1:8" ht="15.75">
      <c r="A31" s="28"/>
      <c r="B31" s="29"/>
      <c r="C31" s="14" t="s">
        <v>9</v>
      </c>
      <c r="D31" s="15">
        <v>0</v>
      </c>
      <c r="E31" s="15">
        <v>0</v>
      </c>
      <c r="F31" s="15">
        <v>0</v>
      </c>
      <c r="G31" s="2"/>
      <c r="H31" s="2"/>
    </row>
    <row r="32" spans="1:8" ht="15.75">
      <c r="A32" s="28" t="s">
        <v>39</v>
      </c>
      <c r="B32" s="29" t="s">
        <v>17</v>
      </c>
      <c r="C32" s="14" t="s">
        <v>5</v>
      </c>
      <c r="D32" s="15">
        <v>2867.04</v>
      </c>
      <c r="E32" s="15">
        <v>2867.04</v>
      </c>
      <c r="F32" s="15">
        <f>E32/D32*100</f>
        <v>100</v>
      </c>
      <c r="G32" s="2"/>
      <c r="H32" s="2"/>
    </row>
    <row r="33" spans="1:8" ht="15.75">
      <c r="A33" s="28"/>
      <c r="B33" s="29"/>
      <c r="C33" s="14" t="s">
        <v>6</v>
      </c>
      <c r="D33" s="15">
        <v>0</v>
      </c>
      <c r="E33" s="15">
        <v>0</v>
      </c>
      <c r="F33" s="15">
        <v>0</v>
      </c>
      <c r="G33" s="2"/>
      <c r="H33" s="2"/>
    </row>
    <row r="34" spans="1:8" ht="18.75" customHeight="1">
      <c r="A34" s="28"/>
      <c r="B34" s="29"/>
      <c r="C34" s="14" t="s">
        <v>7</v>
      </c>
      <c r="D34" s="15">
        <v>2867.4</v>
      </c>
      <c r="E34" s="15">
        <v>2867.4</v>
      </c>
      <c r="F34" s="15">
        <f>E34/D34*100</f>
        <v>100</v>
      </c>
      <c r="G34" s="2"/>
      <c r="H34" s="2"/>
    </row>
    <row r="35" spans="1:8" ht="15.75">
      <c r="A35" s="28"/>
      <c r="B35" s="29"/>
      <c r="C35" s="14" t="s">
        <v>8</v>
      </c>
      <c r="D35" s="15">
        <v>0</v>
      </c>
      <c r="E35" s="15">
        <v>0</v>
      </c>
      <c r="F35" s="15">
        <v>0</v>
      </c>
      <c r="G35" s="2"/>
      <c r="H35" s="2"/>
    </row>
    <row r="36" spans="1:8" ht="15.75">
      <c r="A36" s="28"/>
      <c r="B36" s="29"/>
      <c r="C36" s="14" t="s">
        <v>9</v>
      </c>
      <c r="D36" s="15">
        <v>0</v>
      </c>
      <c r="E36" s="15">
        <v>0</v>
      </c>
      <c r="F36" s="15">
        <v>0</v>
      </c>
      <c r="G36" s="2"/>
      <c r="H36" s="2"/>
    </row>
    <row r="37" spans="1:8" ht="15.75">
      <c r="A37" s="28" t="s">
        <v>40</v>
      </c>
      <c r="B37" s="29" t="s">
        <v>91</v>
      </c>
      <c r="C37" s="14" t="s">
        <v>5</v>
      </c>
      <c r="D37" s="15">
        <v>0</v>
      </c>
      <c r="E37" s="15">
        <v>0</v>
      </c>
      <c r="F37" s="15">
        <v>0</v>
      </c>
      <c r="G37" s="2"/>
      <c r="H37" s="2"/>
    </row>
    <row r="38" spans="1:8" ht="15.75">
      <c r="A38" s="28"/>
      <c r="B38" s="29"/>
      <c r="C38" s="14" t="s">
        <v>6</v>
      </c>
      <c r="D38" s="15">
        <v>0</v>
      </c>
      <c r="E38" s="15">
        <v>0</v>
      </c>
      <c r="F38" s="15">
        <v>0</v>
      </c>
      <c r="G38" s="2"/>
      <c r="H38" s="2"/>
    </row>
    <row r="39" spans="1:8" ht="18.75" customHeight="1">
      <c r="A39" s="28"/>
      <c r="B39" s="29"/>
      <c r="C39" s="14" t="s">
        <v>7</v>
      </c>
      <c r="D39" s="15">
        <v>0</v>
      </c>
      <c r="E39" s="15">
        <v>0</v>
      </c>
      <c r="F39" s="15">
        <v>0</v>
      </c>
      <c r="G39" s="2"/>
      <c r="H39" s="2"/>
    </row>
    <row r="40" spans="1:8" ht="15.75">
      <c r="A40" s="28"/>
      <c r="B40" s="29"/>
      <c r="C40" s="14" t="s">
        <v>8</v>
      </c>
      <c r="D40" s="15">
        <v>0</v>
      </c>
      <c r="E40" s="15">
        <v>0</v>
      </c>
      <c r="F40" s="15">
        <v>0</v>
      </c>
      <c r="G40" s="2"/>
      <c r="H40" s="2"/>
    </row>
    <row r="41" spans="1:8" ht="15.75">
      <c r="A41" s="28"/>
      <c r="B41" s="29"/>
      <c r="C41" s="14" t="s">
        <v>9</v>
      </c>
      <c r="D41" s="15">
        <v>0</v>
      </c>
      <c r="E41" s="15">
        <v>0</v>
      </c>
      <c r="F41" s="15">
        <v>0</v>
      </c>
      <c r="G41" s="2"/>
      <c r="H41" s="2"/>
    </row>
    <row r="42" spans="1:8" ht="15.75">
      <c r="A42" s="28" t="s">
        <v>41</v>
      </c>
      <c r="B42" s="29" t="s">
        <v>18</v>
      </c>
      <c r="C42" s="14" t="s">
        <v>5</v>
      </c>
      <c r="D42" s="15">
        <v>6476.2</v>
      </c>
      <c r="E42" s="15">
        <v>5504</v>
      </c>
      <c r="F42" s="15">
        <f>E42/D42*100</f>
        <v>84.98811031160248</v>
      </c>
      <c r="G42" s="2"/>
      <c r="H42" s="2"/>
    </row>
    <row r="43" spans="1:8" ht="15.75">
      <c r="A43" s="28"/>
      <c r="B43" s="29"/>
      <c r="C43" s="14" t="s">
        <v>6</v>
      </c>
      <c r="D43" s="15">
        <v>0</v>
      </c>
      <c r="E43" s="15">
        <v>0</v>
      </c>
      <c r="F43" s="15">
        <v>0</v>
      </c>
      <c r="G43" s="2"/>
      <c r="H43" s="2"/>
    </row>
    <row r="44" spans="1:8" ht="18.75" customHeight="1">
      <c r="A44" s="28"/>
      <c r="B44" s="29"/>
      <c r="C44" s="14" t="s">
        <v>7</v>
      </c>
      <c r="D44" s="15">
        <v>0</v>
      </c>
      <c r="E44" s="15">
        <v>0</v>
      </c>
      <c r="F44" s="15">
        <v>0</v>
      </c>
      <c r="G44" s="2"/>
      <c r="H44" s="2"/>
    </row>
    <row r="45" spans="1:8" ht="15.75">
      <c r="A45" s="28"/>
      <c r="B45" s="29"/>
      <c r="C45" s="14" t="s">
        <v>8</v>
      </c>
      <c r="D45" s="15">
        <v>6476.3</v>
      </c>
      <c r="E45" s="15">
        <v>5504</v>
      </c>
      <c r="F45" s="15">
        <f>E45/D45*100</f>
        <v>84.98679801738646</v>
      </c>
      <c r="G45" s="2"/>
      <c r="H45" s="2"/>
    </row>
    <row r="46" spans="1:8" ht="33.75" customHeight="1">
      <c r="A46" s="28"/>
      <c r="B46" s="29"/>
      <c r="C46" s="14" t="s">
        <v>9</v>
      </c>
      <c r="D46" s="15">
        <v>0</v>
      </c>
      <c r="E46" s="15">
        <v>0</v>
      </c>
      <c r="F46" s="15">
        <v>0</v>
      </c>
      <c r="G46" s="2"/>
      <c r="H46" s="2"/>
    </row>
    <row r="47" spans="1:8" ht="17.25" customHeight="1">
      <c r="A47" s="32">
        <v>2</v>
      </c>
      <c r="B47" s="32" t="s">
        <v>44</v>
      </c>
      <c r="C47" s="10" t="s">
        <v>5</v>
      </c>
      <c r="D47" s="11">
        <v>123</v>
      </c>
      <c r="E47" s="11">
        <v>13.5</v>
      </c>
      <c r="F47" s="11">
        <f>E47/D47*100</f>
        <v>10.975609756097562</v>
      </c>
      <c r="G47" s="2"/>
      <c r="H47" s="2"/>
    </row>
    <row r="48" spans="1:8" ht="15.75">
      <c r="A48" s="32"/>
      <c r="B48" s="32"/>
      <c r="C48" s="10" t="s">
        <v>6</v>
      </c>
      <c r="D48" s="11">
        <v>0</v>
      </c>
      <c r="E48" s="11">
        <v>0</v>
      </c>
      <c r="F48" s="11">
        <v>0</v>
      </c>
      <c r="G48" s="2"/>
      <c r="H48" s="2"/>
    </row>
    <row r="49" spans="1:8" ht="16.5" customHeight="1">
      <c r="A49" s="32"/>
      <c r="B49" s="32"/>
      <c r="C49" s="10" t="s">
        <v>7</v>
      </c>
      <c r="D49" s="11">
        <v>0</v>
      </c>
      <c r="E49" s="11">
        <v>0</v>
      </c>
      <c r="F49" s="11">
        <v>0</v>
      </c>
      <c r="G49" s="2"/>
      <c r="H49" s="2"/>
    </row>
    <row r="50" spans="1:8" ht="15.75">
      <c r="A50" s="32"/>
      <c r="B50" s="32"/>
      <c r="C50" s="10" t="s">
        <v>8</v>
      </c>
      <c r="D50" s="11">
        <v>123</v>
      </c>
      <c r="E50" s="11">
        <v>13.5</v>
      </c>
      <c r="F50" s="11">
        <f>E50/D50*100</f>
        <v>10.975609756097562</v>
      </c>
      <c r="G50" s="2"/>
      <c r="H50" s="2"/>
    </row>
    <row r="51" spans="1:8" ht="15.75">
      <c r="A51" s="32"/>
      <c r="B51" s="32"/>
      <c r="C51" s="10" t="s">
        <v>9</v>
      </c>
      <c r="D51" s="11">
        <f>D56</f>
        <v>0</v>
      </c>
      <c r="E51" s="11">
        <f>E56</f>
        <v>0</v>
      </c>
      <c r="F51" s="11"/>
      <c r="G51" s="2"/>
      <c r="H51" s="2"/>
    </row>
    <row r="52" spans="1:8" ht="15.75">
      <c r="A52" s="28" t="s">
        <v>35</v>
      </c>
      <c r="B52" s="29" t="s">
        <v>12</v>
      </c>
      <c r="C52" s="14" t="s">
        <v>5</v>
      </c>
      <c r="D52" s="15">
        <v>123</v>
      </c>
      <c r="E52" s="15">
        <v>13.5</v>
      </c>
      <c r="F52" s="15">
        <f>E52/D52*100</f>
        <v>10.975609756097562</v>
      </c>
      <c r="G52" s="2"/>
      <c r="H52" s="2"/>
    </row>
    <row r="53" spans="1:8" ht="15.75">
      <c r="A53" s="28"/>
      <c r="B53" s="29"/>
      <c r="C53" s="14" t="s">
        <v>6</v>
      </c>
      <c r="D53" s="15">
        <v>0</v>
      </c>
      <c r="E53" s="15">
        <v>0</v>
      </c>
      <c r="F53" s="15"/>
      <c r="G53" s="2"/>
      <c r="H53" s="2"/>
    </row>
    <row r="54" spans="1:8" ht="20.25" customHeight="1">
      <c r="A54" s="28"/>
      <c r="B54" s="29"/>
      <c r="C54" s="14" t="s">
        <v>7</v>
      </c>
      <c r="D54" s="15">
        <v>0</v>
      </c>
      <c r="E54" s="15">
        <v>0</v>
      </c>
      <c r="F54" s="15"/>
      <c r="G54" s="2"/>
      <c r="H54" s="2"/>
    </row>
    <row r="55" spans="1:8" ht="15.75">
      <c r="A55" s="28"/>
      <c r="B55" s="29"/>
      <c r="C55" s="14" t="s">
        <v>8</v>
      </c>
      <c r="D55" s="15">
        <v>123</v>
      </c>
      <c r="E55" s="15">
        <v>13.5</v>
      </c>
      <c r="F55" s="15">
        <f>E55/D55*100</f>
        <v>10.975609756097562</v>
      </c>
      <c r="G55" s="2"/>
      <c r="H55" s="2"/>
    </row>
    <row r="56" spans="1:8" ht="15.75">
      <c r="A56" s="28"/>
      <c r="B56" s="29"/>
      <c r="C56" s="14" t="s">
        <v>9</v>
      </c>
      <c r="D56" s="15">
        <v>0</v>
      </c>
      <c r="E56" s="15">
        <v>0</v>
      </c>
      <c r="F56" s="15"/>
      <c r="G56" s="2"/>
      <c r="H56" s="2"/>
    </row>
    <row r="57" spans="1:8" ht="15.75">
      <c r="A57" s="28" t="s">
        <v>86</v>
      </c>
      <c r="B57" s="29" t="s">
        <v>87</v>
      </c>
      <c r="C57" s="14" t="s">
        <v>5</v>
      </c>
      <c r="D57" s="15">
        <v>0</v>
      </c>
      <c r="E57" s="15">
        <v>0</v>
      </c>
      <c r="F57" s="15">
        <v>0</v>
      </c>
      <c r="G57" s="2"/>
      <c r="H57" s="2"/>
    </row>
    <row r="58" spans="1:8" ht="15.75">
      <c r="A58" s="28"/>
      <c r="B58" s="29"/>
      <c r="C58" s="14" t="s">
        <v>6</v>
      </c>
      <c r="D58" s="15">
        <v>0</v>
      </c>
      <c r="E58" s="15">
        <v>0</v>
      </c>
      <c r="F58" s="15">
        <v>0</v>
      </c>
      <c r="G58" s="2"/>
      <c r="H58" s="2"/>
    </row>
    <row r="59" spans="1:8" ht="15.75">
      <c r="A59" s="28"/>
      <c r="B59" s="29"/>
      <c r="C59" s="14" t="s">
        <v>7</v>
      </c>
      <c r="D59" s="15">
        <v>0</v>
      </c>
      <c r="E59" s="15">
        <v>0</v>
      </c>
      <c r="F59" s="15">
        <v>0</v>
      </c>
      <c r="G59" s="2"/>
      <c r="H59" s="2"/>
    </row>
    <row r="60" spans="1:8" ht="15.75">
      <c r="A60" s="28"/>
      <c r="B60" s="29"/>
      <c r="C60" s="14" t="s">
        <v>8</v>
      </c>
      <c r="D60" s="15">
        <v>0</v>
      </c>
      <c r="E60" s="15">
        <v>0</v>
      </c>
      <c r="F60" s="15">
        <v>0</v>
      </c>
      <c r="G60" s="2"/>
      <c r="H60" s="2"/>
    </row>
    <row r="61" spans="1:8" ht="15.75">
      <c r="A61" s="28"/>
      <c r="B61" s="29"/>
      <c r="C61" s="14" t="s">
        <v>9</v>
      </c>
      <c r="D61" s="15">
        <v>0</v>
      </c>
      <c r="E61" s="15">
        <v>0</v>
      </c>
      <c r="F61" s="15"/>
      <c r="G61" s="2"/>
      <c r="H61" s="2"/>
    </row>
    <row r="62" spans="1:8" ht="15.75">
      <c r="A62" s="24">
        <v>3</v>
      </c>
      <c r="B62" s="24" t="s">
        <v>43</v>
      </c>
      <c r="C62" s="10" t="s">
        <v>5</v>
      </c>
      <c r="D62" s="11">
        <v>36341.7</v>
      </c>
      <c r="E62" s="11">
        <v>32927.3</v>
      </c>
      <c r="F62" s="11">
        <f>E62/D62*100</f>
        <v>90.60473230476286</v>
      </c>
      <c r="G62" s="2"/>
      <c r="H62" s="2"/>
    </row>
    <row r="63" spans="1:8" ht="15.75">
      <c r="A63" s="25"/>
      <c r="B63" s="25"/>
      <c r="C63" s="10" t="s">
        <v>6</v>
      </c>
      <c r="D63" s="11">
        <v>2517.4</v>
      </c>
      <c r="E63" s="11">
        <v>2517.4</v>
      </c>
      <c r="F63" s="11">
        <f aca="true" t="shared" si="2" ref="F63:F75">E63/D63*100</f>
        <v>100</v>
      </c>
      <c r="G63" s="2"/>
      <c r="H63" s="2"/>
    </row>
    <row r="64" spans="1:8" ht="21" customHeight="1">
      <c r="A64" s="25"/>
      <c r="B64" s="25"/>
      <c r="C64" s="10" t="s">
        <v>7</v>
      </c>
      <c r="D64" s="11">
        <v>5514</v>
      </c>
      <c r="E64" s="11">
        <v>3689.2</v>
      </c>
      <c r="F64" s="11">
        <f t="shared" si="2"/>
        <v>66.90605730866885</v>
      </c>
      <c r="G64" s="2"/>
      <c r="H64" s="2"/>
    </row>
    <row r="65" spans="1:8" ht="15.75">
      <c r="A65" s="25"/>
      <c r="B65" s="25"/>
      <c r="C65" s="12" t="s">
        <v>8</v>
      </c>
      <c r="D65" s="11">
        <v>28310.2</v>
      </c>
      <c r="E65" s="11">
        <v>26720.7</v>
      </c>
      <c r="F65" s="11">
        <f t="shared" si="2"/>
        <v>94.38541585718222</v>
      </c>
      <c r="G65" s="2"/>
      <c r="H65" s="2"/>
    </row>
    <row r="66" spans="1:8" ht="15.75">
      <c r="A66" s="26"/>
      <c r="B66" s="26"/>
      <c r="C66" s="10" t="s">
        <v>9</v>
      </c>
      <c r="D66" s="11">
        <v>5703</v>
      </c>
      <c r="E66" s="11">
        <v>5703</v>
      </c>
      <c r="F66" s="11">
        <f t="shared" si="2"/>
        <v>100</v>
      </c>
      <c r="G66" s="2"/>
      <c r="H66" s="2"/>
    </row>
    <row r="67" spans="1:8" ht="15.75">
      <c r="A67" s="28" t="s">
        <v>33</v>
      </c>
      <c r="B67" s="29" t="s">
        <v>19</v>
      </c>
      <c r="C67" s="14" t="s">
        <v>5</v>
      </c>
      <c r="D67" s="15">
        <v>33978.6</v>
      </c>
      <c r="E67" s="15">
        <v>30689.7</v>
      </c>
      <c r="F67" s="11">
        <f t="shared" si="2"/>
        <v>90.3206724232311</v>
      </c>
      <c r="G67" s="2"/>
      <c r="H67" s="2"/>
    </row>
    <row r="68" spans="1:8" ht="15.75">
      <c r="A68" s="28"/>
      <c r="B68" s="29"/>
      <c r="C68" s="14" t="s">
        <v>6</v>
      </c>
      <c r="D68" s="15">
        <v>2517.4</v>
      </c>
      <c r="E68" s="15">
        <v>2517.4</v>
      </c>
      <c r="F68" s="15">
        <f t="shared" si="2"/>
        <v>100</v>
      </c>
      <c r="G68" s="2"/>
      <c r="H68" s="2"/>
    </row>
    <row r="69" spans="1:8" ht="15.75">
      <c r="A69" s="28"/>
      <c r="B69" s="29"/>
      <c r="C69" s="14" t="s">
        <v>7</v>
      </c>
      <c r="D69" s="15">
        <v>5514</v>
      </c>
      <c r="E69" s="15">
        <v>3689.2</v>
      </c>
      <c r="F69" s="15">
        <f t="shared" si="2"/>
        <v>66.90605730866885</v>
      </c>
      <c r="G69" s="2"/>
      <c r="H69" s="2"/>
    </row>
    <row r="70" spans="1:8" ht="15.75">
      <c r="A70" s="28"/>
      <c r="B70" s="29"/>
      <c r="C70" s="14" t="s">
        <v>8</v>
      </c>
      <c r="D70" s="15">
        <v>25947.3</v>
      </c>
      <c r="E70" s="15">
        <v>24483.1</v>
      </c>
      <c r="F70" s="15">
        <f t="shared" si="2"/>
        <v>94.35702365949443</v>
      </c>
      <c r="G70" s="2"/>
      <c r="H70" s="2"/>
    </row>
    <row r="71" spans="1:8" ht="15.75">
      <c r="A71" s="28"/>
      <c r="B71" s="29"/>
      <c r="C71" s="14" t="s">
        <v>9</v>
      </c>
      <c r="D71" s="15">
        <v>5693</v>
      </c>
      <c r="E71" s="15">
        <v>5693</v>
      </c>
      <c r="F71" s="15">
        <f t="shared" si="2"/>
        <v>100</v>
      </c>
      <c r="G71" s="2"/>
      <c r="H71" s="2"/>
    </row>
    <row r="72" spans="1:8" ht="15.75">
      <c r="A72" s="28" t="s">
        <v>34</v>
      </c>
      <c r="B72" s="29" t="s">
        <v>88</v>
      </c>
      <c r="C72" s="14" t="s">
        <v>5</v>
      </c>
      <c r="D72" s="15">
        <v>2363</v>
      </c>
      <c r="E72" s="15">
        <v>2237.6</v>
      </c>
      <c r="F72" s="15">
        <f t="shared" si="2"/>
        <v>94.69318662716884</v>
      </c>
      <c r="G72" s="2"/>
      <c r="H72" s="2"/>
    </row>
    <row r="73" spans="1:8" ht="15.75">
      <c r="A73" s="28"/>
      <c r="B73" s="29"/>
      <c r="C73" s="14" t="s">
        <v>6</v>
      </c>
      <c r="D73" s="15">
        <v>0</v>
      </c>
      <c r="E73" s="15">
        <v>0</v>
      </c>
      <c r="F73" s="15">
        <v>0</v>
      </c>
      <c r="G73" s="2"/>
      <c r="H73" s="2"/>
    </row>
    <row r="74" spans="1:8" ht="17.25" customHeight="1">
      <c r="A74" s="28"/>
      <c r="B74" s="29"/>
      <c r="C74" s="14" t="s">
        <v>7</v>
      </c>
      <c r="D74" s="15">
        <v>0</v>
      </c>
      <c r="E74" s="15">
        <v>0</v>
      </c>
      <c r="F74" s="15">
        <v>0</v>
      </c>
      <c r="G74" s="2"/>
      <c r="H74" s="2"/>
    </row>
    <row r="75" spans="1:8" ht="15.75">
      <c r="A75" s="28"/>
      <c r="B75" s="29"/>
      <c r="C75" s="14" t="s">
        <v>8</v>
      </c>
      <c r="D75" s="15">
        <v>2363</v>
      </c>
      <c r="E75" s="15">
        <v>2237.6</v>
      </c>
      <c r="F75" s="15">
        <f t="shared" si="2"/>
        <v>94.69318662716884</v>
      </c>
      <c r="G75" s="2"/>
      <c r="H75" s="2"/>
    </row>
    <row r="76" spans="1:8" ht="15.75">
      <c r="A76" s="28"/>
      <c r="B76" s="29"/>
      <c r="C76" s="14" t="s">
        <v>9</v>
      </c>
      <c r="D76" s="15">
        <v>10</v>
      </c>
      <c r="E76" s="15">
        <v>10</v>
      </c>
      <c r="F76" s="15"/>
      <c r="G76" s="2"/>
      <c r="H76" s="2"/>
    </row>
    <row r="77" spans="1:8" ht="18" customHeight="1">
      <c r="A77" s="24">
        <v>4</v>
      </c>
      <c r="B77" s="24" t="s">
        <v>3</v>
      </c>
      <c r="C77" s="10" t="s">
        <v>5</v>
      </c>
      <c r="D77" s="11">
        <f>SUM(D78:D81)</f>
        <v>40066.200000000004</v>
      </c>
      <c r="E77" s="11">
        <f>SUM(E78:E81)</f>
        <v>37855.2</v>
      </c>
      <c r="F77" s="11">
        <f>E77/D77*100</f>
        <v>94.48163289755453</v>
      </c>
      <c r="G77" s="2"/>
      <c r="H77" s="2"/>
    </row>
    <row r="78" spans="1:8" ht="15.75">
      <c r="A78" s="25"/>
      <c r="B78" s="25"/>
      <c r="C78" s="10" t="s">
        <v>6</v>
      </c>
      <c r="D78" s="11">
        <f aca="true" t="shared" si="3" ref="D78:E80">D83+D88</f>
        <v>0</v>
      </c>
      <c r="E78" s="11">
        <f t="shared" si="3"/>
        <v>0</v>
      </c>
      <c r="F78" s="11"/>
      <c r="G78" s="2"/>
      <c r="H78" s="2"/>
    </row>
    <row r="79" spans="1:8" ht="18.75" customHeight="1">
      <c r="A79" s="25"/>
      <c r="B79" s="25"/>
      <c r="C79" s="10" t="s">
        <v>7</v>
      </c>
      <c r="D79" s="11">
        <f t="shared" si="3"/>
        <v>0</v>
      </c>
      <c r="E79" s="11">
        <f t="shared" si="3"/>
        <v>0</v>
      </c>
      <c r="F79" s="11"/>
      <c r="G79" s="2"/>
      <c r="H79" s="2"/>
    </row>
    <row r="80" spans="1:8" ht="15.75">
      <c r="A80" s="25"/>
      <c r="B80" s="25"/>
      <c r="C80" s="12" t="s">
        <v>8</v>
      </c>
      <c r="D80" s="11">
        <f t="shared" si="3"/>
        <v>28916.100000000002</v>
      </c>
      <c r="E80" s="11">
        <f t="shared" si="3"/>
        <v>27176.9</v>
      </c>
      <c r="F80" s="11">
        <f>E80/D80*100</f>
        <v>93.98535763813238</v>
      </c>
      <c r="G80" s="2"/>
      <c r="H80" s="2"/>
    </row>
    <row r="81" spans="1:8" ht="15.75">
      <c r="A81" s="26"/>
      <c r="B81" s="26"/>
      <c r="C81" s="10" t="s">
        <v>9</v>
      </c>
      <c r="D81" s="11">
        <v>11150.1</v>
      </c>
      <c r="E81" s="11">
        <v>10678.3</v>
      </c>
      <c r="F81" s="11">
        <f>E81/D81*100</f>
        <v>95.7686478148178</v>
      </c>
      <c r="G81" s="2"/>
      <c r="H81" s="2"/>
    </row>
    <row r="82" spans="1:8" ht="15.75">
      <c r="A82" s="28" t="s">
        <v>31</v>
      </c>
      <c r="B82" s="30" t="s">
        <v>42</v>
      </c>
      <c r="C82" s="14" t="s">
        <v>5</v>
      </c>
      <c r="D82" s="15">
        <f>SUM(D83:D86)</f>
        <v>568.4</v>
      </c>
      <c r="E82" s="15">
        <f>SUM(E83:E86)</f>
        <v>538.7</v>
      </c>
      <c r="F82" s="15">
        <f>E82/D82*100</f>
        <v>94.77480647431388</v>
      </c>
      <c r="G82" s="2"/>
      <c r="H82" s="2"/>
    </row>
    <row r="83" spans="1:8" ht="15.75">
      <c r="A83" s="28"/>
      <c r="B83" s="30"/>
      <c r="C83" s="14" t="s">
        <v>6</v>
      </c>
      <c r="D83" s="15">
        <v>0</v>
      </c>
      <c r="E83" s="15">
        <v>0</v>
      </c>
      <c r="F83" s="15"/>
      <c r="G83" s="2"/>
      <c r="H83" s="2"/>
    </row>
    <row r="84" spans="1:8" ht="18.75" customHeight="1">
      <c r="A84" s="28"/>
      <c r="B84" s="30"/>
      <c r="C84" s="14" t="s">
        <v>7</v>
      </c>
      <c r="D84" s="15">
        <v>0</v>
      </c>
      <c r="E84" s="15">
        <v>0</v>
      </c>
      <c r="F84" s="15"/>
      <c r="G84" s="2"/>
      <c r="H84" s="2"/>
    </row>
    <row r="85" spans="1:8" ht="15.75">
      <c r="A85" s="28"/>
      <c r="B85" s="30"/>
      <c r="C85" s="14" t="s">
        <v>8</v>
      </c>
      <c r="D85" s="15">
        <v>568.4</v>
      </c>
      <c r="E85" s="15">
        <v>538.7</v>
      </c>
      <c r="F85" s="15">
        <f>E85/D85*100</f>
        <v>94.77480647431388</v>
      </c>
      <c r="G85" s="2"/>
      <c r="H85" s="2"/>
    </row>
    <row r="86" spans="1:8" ht="15.75">
      <c r="A86" s="28"/>
      <c r="B86" s="30"/>
      <c r="C86" s="14" t="s">
        <v>9</v>
      </c>
      <c r="D86" s="15">
        <v>0</v>
      </c>
      <c r="E86" s="15">
        <v>0</v>
      </c>
      <c r="F86" s="15"/>
      <c r="G86" s="2"/>
      <c r="H86" s="2"/>
    </row>
    <row r="87" spans="1:8" ht="15.75">
      <c r="A87" s="28" t="s">
        <v>32</v>
      </c>
      <c r="B87" s="29" t="s">
        <v>13</v>
      </c>
      <c r="C87" s="14" t="s">
        <v>5</v>
      </c>
      <c r="D87" s="15">
        <f>SUM(D88:D91)</f>
        <v>39476.6</v>
      </c>
      <c r="E87" s="15">
        <f>SUM(E88:E91)</f>
        <v>37067.9</v>
      </c>
      <c r="F87" s="15">
        <f>E87/D87*100</f>
        <v>93.89841070406266</v>
      </c>
      <c r="G87" s="2"/>
      <c r="H87" s="2"/>
    </row>
    <row r="88" spans="1:8" ht="15.75">
      <c r="A88" s="28"/>
      <c r="B88" s="29"/>
      <c r="C88" s="14" t="s">
        <v>6</v>
      </c>
      <c r="D88" s="15">
        <v>0</v>
      </c>
      <c r="E88" s="15">
        <v>0</v>
      </c>
      <c r="F88" s="15"/>
      <c r="G88" s="2"/>
      <c r="H88" s="2"/>
    </row>
    <row r="89" spans="1:8" ht="18.75" customHeight="1">
      <c r="A89" s="28"/>
      <c r="B89" s="29"/>
      <c r="C89" s="14" t="s">
        <v>7</v>
      </c>
      <c r="D89" s="15">
        <v>0</v>
      </c>
      <c r="E89" s="15">
        <v>0</v>
      </c>
      <c r="F89" s="15"/>
      <c r="G89" s="2"/>
      <c r="H89" s="2"/>
    </row>
    <row r="90" spans="1:8" ht="15.75">
      <c r="A90" s="28"/>
      <c r="B90" s="29"/>
      <c r="C90" s="14" t="s">
        <v>8</v>
      </c>
      <c r="D90" s="15">
        <v>28347.7</v>
      </c>
      <c r="E90" s="15">
        <v>26638.2</v>
      </c>
      <c r="F90" s="15">
        <f>E90/D90*100</f>
        <v>93.96952839207414</v>
      </c>
      <c r="G90" s="2"/>
      <c r="H90" s="2"/>
    </row>
    <row r="91" spans="1:8" ht="15.75">
      <c r="A91" s="28"/>
      <c r="B91" s="29"/>
      <c r="C91" s="14" t="s">
        <v>9</v>
      </c>
      <c r="D91" s="15">
        <v>11128.9</v>
      </c>
      <c r="E91" s="15">
        <v>10429.7</v>
      </c>
      <c r="F91" s="15">
        <f>E91/D91*100</f>
        <v>93.71725866887115</v>
      </c>
      <c r="G91" s="2"/>
      <c r="H91" s="2"/>
    </row>
    <row r="92" spans="1:8" ht="18.75" customHeight="1">
      <c r="A92" s="24">
        <v>5</v>
      </c>
      <c r="B92" s="24" t="s">
        <v>46</v>
      </c>
      <c r="C92" s="10" t="s">
        <v>5</v>
      </c>
      <c r="D92" s="11">
        <v>256.6</v>
      </c>
      <c r="E92" s="11">
        <v>253</v>
      </c>
      <c r="F92" s="11">
        <f>E92/D92*100</f>
        <v>98.59703819173811</v>
      </c>
      <c r="G92" s="2"/>
      <c r="H92" s="2"/>
    </row>
    <row r="93" spans="1:8" ht="15.75">
      <c r="A93" s="25"/>
      <c r="B93" s="25"/>
      <c r="C93" s="10" t="s">
        <v>6</v>
      </c>
      <c r="D93" s="11">
        <f>D98+D103</f>
        <v>0</v>
      </c>
      <c r="E93" s="11">
        <f>E98+E103</f>
        <v>0</v>
      </c>
      <c r="F93" s="11">
        <v>0</v>
      </c>
      <c r="G93" s="2"/>
      <c r="H93" s="2"/>
    </row>
    <row r="94" spans="1:8" ht="19.5" customHeight="1">
      <c r="A94" s="25"/>
      <c r="B94" s="25"/>
      <c r="C94" s="10" t="s">
        <v>7</v>
      </c>
      <c r="D94" s="11">
        <v>82.1</v>
      </c>
      <c r="E94" s="11">
        <v>78.7</v>
      </c>
      <c r="F94" s="11">
        <f>E94/D94*100</f>
        <v>95.85870889159563</v>
      </c>
      <c r="G94" s="2"/>
      <c r="H94" s="2"/>
    </row>
    <row r="95" spans="1:8" ht="15.75">
      <c r="A95" s="25"/>
      <c r="B95" s="25"/>
      <c r="C95" s="12" t="s">
        <v>8</v>
      </c>
      <c r="D95" s="11">
        <v>174.5</v>
      </c>
      <c r="E95" s="11">
        <v>174.3</v>
      </c>
      <c r="F95" s="11">
        <f>E95/D95*100</f>
        <v>99.88538681948424</v>
      </c>
      <c r="G95" s="2"/>
      <c r="H95" s="2"/>
    </row>
    <row r="96" spans="1:8" ht="15.75">
      <c r="A96" s="26"/>
      <c r="B96" s="26"/>
      <c r="C96" s="10" t="s">
        <v>9</v>
      </c>
      <c r="D96" s="11">
        <f>D101+D106</f>
        <v>0</v>
      </c>
      <c r="E96" s="11">
        <f>E101+E106</f>
        <v>0</v>
      </c>
      <c r="F96" s="11">
        <f>F101+F106</f>
        <v>0</v>
      </c>
      <c r="G96" s="2"/>
      <c r="H96" s="2"/>
    </row>
    <row r="97" spans="1:8" ht="15.75">
      <c r="A97" s="28" t="s">
        <v>29</v>
      </c>
      <c r="B97" s="29" t="s">
        <v>11</v>
      </c>
      <c r="C97" s="14" t="s">
        <v>5</v>
      </c>
      <c r="D97" s="15">
        <v>174.5</v>
      </c>
      <c r="E97" s="15">
        <v>174.3</v>
      </c>
      <c r="F97" s="15">
        <f>E97/D97*100</f>
        <v>99.88538681948424</v>
      </c>
      <c r="G97" s="2"/>
      <c r="H97" s="2"/>
    </row>
    <row r="98" spans="1:8" ht="15.75">
      <c r="A98" s="28"/>
      <c r="B98" s="29"/>
      <c r="C98" s="14" t="s">
        <v>6</v>
      </c>
      <c r="D98" s="15">
        <v>0</v>
      </c>
      <c r="E98" s="15">
        <v>0</v>
      </c>
      <c r="F98" s="15">
        <v>0</v>
      </c>
      <c r="G98" s="2"/>
      <c r="H98" s="2"/>
    </row>
    <row r="99" spans="1:8" ht="18" customHeight="1">
      <c r="A99" s="28"/>
      <c r="B99" s="29"/>
      <c r="C99" s="14" t="s">
        <v>7</v>
      </c>
      <c r="D99" s="15">
        <v>0</v>
      </c>
      <c r="E99" s="15">
        <v>0</v>
      </c>
      <c r="F99" s="15">
        <v>0</v>
      </c>
      <c r="G99" s="2"/>
      <c r="H99" s="2"/>
    </row>
    <row r="100" spans="1:8" ht="15.75">
      <c r="A100" s="28"/>
      <c r="B100" s="29"/>
      <c r="C100" s="14" t="s">
        <v>8</v>
      </c>
      <c r="D100" s="15">
        <v>174.5</v>
      </c>
      <c r="E100" s="15">
        <v>174.3</v>
      </c>
      <c r="F100" s="15">
        <f>E100/D100*100</f>
        <v>99.88538681948424</v>
      </c>
      <c r="G100" s="2"/>
      <c r="H100" s="2"/>
    </row>
    <row r="101" spans="1:8" ht="15.75">
      <c r="A101" s="28"/>
      <c r="B101" s="29"/>
      <c r="C101" s="14" t="s">
        <v>9</v>
      </c>
      <c r="D101" s="15">
        <v>0</v>
      </c>
      <c r="E101" s="15">
        <v>0</v>
      </c>
      <c r="F101" s="15"/>
      <c r="G101" s="2"/>
      <c r="H101" s="2"/>
    </row>
    <row r="102" spans="1:8" ht="15.75">
      <c r="A102" s="28" t="s">
        <v>30</v>
      </c>
      <c r="B102" s="29" t="s">
        <v>47</v>
      </c>
      <c r="C102" s="14" t="s">
        <v>5</v>
      </c>
      <c r="D102" s="15">
        <v>82.1</v>
      </c>
      <c r="E102" s="15">
        <v>78.8</v>
      </c>
      <c r="F102" s="15">
        <f>E102/D102*100</f>
        <v>95.98051157125457</v>
      </c>
      <c r="G102" s="2"/>
      <c r="H102" s="2"/>
    </row>
    <row r="103" spans="1:8" ht="15.75">
      <c r="A103" s="28"/>
      <c r="B103" s="29"/>
      <c r="C103" s="14" t="s">
        <v>6</v>
      </c>
      <c r="D103" s="15">
        <v>0</v>
      </c>
      <c r="E103" s="15">
        <v>0</v>
      </c>
      <c r="F103" s="15"/>
      <c r="G103" s="2"/>
      <c r="H103" s="2"/>
    </row>
    <row r="104" spans="1:8" ht="18.75" customHeight="1">
      <c r="A104" s="28"/>
      <c r="B104" s="29"/>
      <c r="C104" s="14" t="s">
        <v>7</v>
      </c>
      <c r="D104" s="15">
        <v>82.1</v>
      </c>
      <c r="E104" s="15">
        <v>78.8</v>
      </c>
      <c r="F104" s="15">
        <f>E104/D104*100</f>
        <v>95.98051157125457</v>
      </c>
      <c r="G104" s="2"/>
      <c r="H104" s="2"/>
    </row>
    <row r="105" spans="1:8" ht="15.75">
      <c r="A105" s="28"/>
      <c r="B105" s="29"/>
      <c r="C105" s="14" t="s">
        <v>8</v>
      </c>
      <c r="D105" s="15">
        <v>0</v>
      </c>
      <c r="E105" s="15">
        <v>0</v>
      </c>
      <c r="F105" s="15">
        <v>0</v>
      </c>
      <c r="G105" s="2"/>
      <c r="H105" s="2"/>
    </row>
    <row r="106" spans="1:8" ht="15.75">
      <c r="A106" s="28"/>
      <c r="B106" s="29"/>
      <c r="C106" s="14" t="s">
        <v>9</v>
      </c>
      <c r="D106" s="15">
        <v>0</v>
      </c>
      <c r="E106" s="15">
        <v>0</v>
      </c>
      <c r="F106" s="15">
        <v>0</v>
      </c>
      <c r="G106" s="2"/>
      <c r="H106" s="2"/>
    </row>
    <row r="107" spans="1:8" ht="15.75">
      <c r="A107" s="24">
        <v>6</v>
      </c>
      <c r="B107" s="24" t="s">
        <v>48</v>
      </c>
      <c r="C107" s="10" t="s">
        <v>5</v>
      </c>
      <c r="D107" s="11">
        <f>SUM(D108:D111)</f>
        <v>370548.8</v>
      </c>
      <c r="E107" s="11">
        <f>SUM(E108:E111)</f>
        <v>345539.4</v>
      </c>
      <c r="F107" s="11">
        <f aca="true" t="shared" si="4" ref="F107:F116">E107/D107*100</f>
        <v>93.25071353624679</v>
      </c>
      <c r="G107" s="2"/>
      <c r="H107" s="2"/>
    </row>
    <row r="108" spans="1:8" ht="15.75">
      <c r="A108" s="25"/>
      <c r="B108" s="25"/>
      <c r="C108" s="10" t="s">
        <v>6</v>
      </c>
      <c r="D108" s="11">
        <f aca="true" t="shared" si="5" ref="D108:E110">D113+D118+D123+D128</f>
        <v>199.9</v>
      </c>
      <c r="E108" s="11">
        <f t="shared" si="5"/>
        <v>199.9</v>
      </c>
      <c r="F108" s="11">
        <f t="shared" si="4"/>
        <v>100</v>
      </c>
      <c r="G108" s="2"/>
      <c r="H108" s="2"/>
    </row>
    <row r="109" spans="1:8" ht="18.75" customHeight="1">
      <c r="A109" s="25"/>
      <c r="B109" s="25"/>
      <c r="C109" s="10" t="s">
        <v>7</v>
      </c>
      <c r="D109" s="11">
        <f t="shared" si="5"/>
        <v>252645.9</v>
      </c>
      <c r="E109" s="11">
        <f t="shared" si="5"/>
        <v>240236.2</v>
      </c>
      <c r="F109" s="11">
        <f t="shared" si="4"/>
        <v>95.08810552635131</v>
      </c>
      <c r="G109" s="2"/>
      <c r="H109" s="2"/>
    </row>
    <row r="110" spans="1:8" ht="15.75">
      <c r="A110" s="25"/>
      <c r="B110" s="25"/>
      <c r="C110" s="12" t="s">
        <v>8</v>
      </c>
      <c r="D110" s="11">
        <f t="shared" si="5"/>
        <v>75810.2</v>
      </c>
      <c r="E110" s="11">
        <f t="shared" si="5"/>
        <v>63210.50000000001</v>
      </c>
      <c r="F110" s="11">
        <f t="shared" si="4"/>
        <v>83.37994095781308</v>
      </c>
      <c r="G110" s="2"/>
      <c r="H110" s="2"/>
    </row>
    <row r="111" spans="1:8" ht="15.75">
      <c r="A111" s="26"/>
      <c r="B111" s="26"/>
      <c r="C111" s="10" t="s">
        <v>9</v>
      </c>
      <c r="D111" s="16">
        <v>41892.8</v>
      </c>
      <c r="E111" s="16">
        <v>41892.8</v>
      </c>
      <c r="F111" s="15">
        <f t="shared" si="4"/>
        <v>100</v>
      </c>
      <c r="G111" s="2"/>
      <c r="H111" s="2"/>
    </row>
    <row r="112" spans="1:8" ht="15.75">
      <c r="A112" s="28" t="s">
        <v>28</v>
      </c>
      <c r="B112" s="29" t="s">
        <v>20</v>
      </c>
      <c r="C112" s="14" t="s">
        <v>5</v>
      </c>
      <c r="D112" s="15">
        <f>SUM(D113:D116)</f>
        <v>339946.39999999997</v>
      </c>
      <c r="E112" s="15">
        <f>SUM(E113:E116)</f>
        <v>309777.4</v>
      </c>
      <c r="F112" s="15">
        <f t="shared" si="4"/>
        <v>91.1253656458783</v>
      </c>
      <c r="G112" s="2"/>
      <c r="H112" s="2"/>
    </row>
    <row r="113" spans="1:8" ht="15.75">
      <c r="A113" s="28"/>
      <c r="B113" s="29"/>
      <c r="C113" s="14" t="s">
        <v>6</v>
      </c>
      <c r="D113" s="15">
        <v>199.9</v>
      </c>
      <c r="E113" s="15">
        <v>199.9</v>
      </c>
      <c r="F113" s="15">
        <f t="shared" si="4"/>
        <v>100</v>
      </c>
      <c r="G113" s="2"/>
      <c r="H113" s="2"/>
    </row>
    <row r="114" spans="1:8" ht="19.5" customHeight="1">
      <c r="A114" s="28"/>
      <c r="B114" s="29"/>
      <c r="C114" s="14" t="s">
        <v>7</v>
      </c>
      <c r="D114" s="15">
        <v>231462</v>
      </c>
      <c r="E114" s="15">
        <v>219083</v>
      </c>
      <c r="F114" s="15">
        <f t="shared" si="4"/>
        <v>94.65182189733088</v>
      </c>
      <c r="G114" s="2"/>
      <c r="H114" s="2"/>
    </row>
    <row r="115" spans="1:8" ht="15.75">
      <c r="A115" s="28"/>
      <c r="B115" s="29"/>
      <c r="C115" s="14" t="s">
        <v>8</v>
      </c>
      <c r="D115" s="15">
        <v>67756.9</v>
      </c>
      <c r="E115" s="15">
        <v>55199</v>
      </c>
      <c r="F115" s="15">
        <f t="shared" si="4"/>
        <v>81.46624181448679</v>
      </c>
      <c r="G115" s="2"/>
      <c r="H115" s="2"/>
    </row>
    <row r="116" spans="1:8" ht="15.75">
      <c r="A116" s="28"/>
      <c r="B116" s="29"/>
      <c r="C116" s="14" t="s">
        <v>9</v>
      </c>
      <c r="D116" s="15">
        <v>40527.6</v>
      </c>
      <c r="E116" s="15">
        <v>35295.5</v>
      </c>
      <c r="F116" s="15">
        <f t="shared" si="4"/>
        <v>87.0900324716983</v>
      </c>
      <c r="G116" s="2"/>
      <c r="H116" s="2"/>
    </row>
    <row r="117" spans="1:8" ht="15.75">
      <c r="A117" s="28" t="s">
        <v>27</v>
      </c>
      <c r="B117" s="29" t="s">
        <v>21</v>
      </c>
      <c r="C117" s="14" t="s">
        <v>5</v>
      </c>
      <c r="D117" s="15">
        <f>SUM(D118:D121)</f>
        <v>2033.5</v>
      </c>
      <c r="E117" s="15">
        <f>SUM(E118:E121)</f>
        <v>2028.9</v>
      </c>
      <c r="F117" s="15">
        <f>E117/D117*100</f>
        <v>99.77378903368577</v>
      </c>
      <c r="G117" s="2"/>
      <c r="H117" s="2"/>
    </row>
    <row r="118" spans="1:8" ht="15.75">
      <c r="A118" s="28"/>
      <c r="B118" s="29"/>
      <c r="C118" s="14" t="s">
        <v>6</v>
      </c>
      <c r="D118" s="15">
        <v>0</v>
      </c>
      <c r="E118" s="15">
        <v>0</v>
      </c>
      <c r="F118" s="15"/>
      <c r="G118" s="2"/>
      <c r="H118" s="2"/>
    </row>
    <row r="119" spans="1:8" ht="18.75" customHeight="1">
      <c r="A119" s="28"/>
      <c r="B119" s="29"/>
      <c r="C119" s="14" t="s">
        <v>7</v>
      </c>
      <c r="D119" s="15">
        <v>0</v>
      </c>
      <c r="E119" s="15">
        <v>0</v>
      </c>
      <c r="F119" s="15"/>
      <c r="G119" s="2"/>
      <c r="H119" s="2"/>
    </row>
    <row r="120" spans="1:8" ht="15.75">
      <c r="A120" s="28"/>
      <c r="B120" s="29"/>
      <c r="C120" s="14" t="s">
        <v>8</v>
      </c>
      <c r="D120" s="15">
        <v>2033.5</v>
      </c>
      <c r="E120" s="15">
        <v>2028.9</v>
      </c>
      <c r="F120" s="15">
        <f>E120/D120*100</f>
        <v>99.77378903368577</v>
      </c>
      <c r="G120" s="2"/>
      <c r="H120" s="2"/>
    </row>
    <row r="121" spans="1:8" ht="15.75">
      <c r="A121" s="28"/>
      <c r="B121" s="29"/>
      <c r="C121" s="14" t="s">
        <v>9</v>
      </c>
      <c r="D121" s="15">
        <v>0</v>
      </c>
      <c r="E121" s="15">
        <v>0</v>
      </c>
      <c r="F121" s="15"/>
      <c r="G121" s="2"/>
      <c r="H121" s="2"/>
    </row>
    <row r="122" spans="1:8" ht="15.75">
      <c r="A122" s="28" t="s">
        <v>26</v>
      </c>
      <c r="B122" s="29" t="s">
        <v>90</v>
      </c>
      <c r="C122" s="14" t="s">
        <v>5</v>
      </c>
      <c r="D122" s="15">
        <f>SUM(D123:D126)</f>
        <v>22222.2</v>
      </c>
      <c r="E122" s="15">
        <f>SUM(E123:E126)</f>
        <v>22195.8</v>
      </c>
      <c r="F122" s="15">
        <f>E122/D122*100</f>
        <v>99.88119988119988</v>
      </c>
      <c r="G122" s="2"/>
      <c r="H122" s="2"/>
    </row>
    <row r="123" spans="1:8" ht="15.75">
      <c r="A123" s="28"/>
      <c r="B123" s="29"/>
      <c r="C123" s="14" t="s">
        <v>6</v>
      </c>
      <c r="D123" s="15">
        <v>0</v>
      </c>
      <c r="E123" s="15">
        <v>0</v>
      </c>
      <c r="F123" s="15"/>
      <c r="G123" s="2"/>
      <c r="H123" s="2"/>
    </row>
    <row r="124" spans="1:8" ht="15.75">
      <c r="A124" s="28"/>
      <c r="B124" s="29"/>
      <c r="C124" s="14" t="s">
        <v>7</v>
      </c>
      <c r="D124" s="15">
        <v>20000</v>
      </c>
      <c r="E124" s="15">
        <v>20000</v>
      </c>
      <c r="F124" s="15">
        <f>E124/D124*100</f>
        <v>100</v>
      </c>
      <c r="G124" s="2"/>
      <c r="H124" s="2"/>
    </row>
    <row r="125" spans="1:8" ht="15.75">
      <c r="A125" s="28"/>
      <c r="B125" s="29"/>
      <c r="C125" s="14" t="s">
        <v>8</v>
      </c>
      <c r="D125" s="15">
        <v>2222.2</v>
      </c>
      <c r="E125" s="15">
        <v>2195.8</v>
      </c>
      <c r="F125" s="15">
        <f>E125/D125*100</f>
        <v>98.8119881198812</v>
      </c>
      <c r="G125" s="2"/>
      <c r="H125" s="2"/>
    </row>
    <row r="126" spans="1:8" ht="32.25" customHeight="1">
      <c r="A126" s="28"/>
      <c r="B126" s="29"/>
      <c r="C126" s="14" t="s">
        <v>9</v>
      </c>
      <c r="D126" s="15">
        <v>0</v>
      </c>
      <c r="E126" s="15">
        <v>0</v>
      </c>
      <c r="F126" s="15"/>
      <c r="G126" s="2"/>
      <c r="H126" s="2"/>
    </row>
    <row r="127" spans="1:8" ht="15.75">
      <c r="A127" s="28" t="s">
        <v>89</v>
      </c>
      <c r="B127" s="29" t="s">
        <v>22</v>
      </c>
      <c r="C127" s="14" t="s">
        <v>5</v>
      </c>
      <c r="D127" s="15">
        <f>SUM(D128:D131)</f>
        <v>4981.5</v>
      </c>
      <c r="E127" s="15">
        <f>SUM(E128:E131)</f>
        <v>4940</v>
      </c>
      <c r="F127" s="15">
        <f>E127/D127*100</f>
        <v>99.16691759510188</v>
      </c>
      <c r="G127" s="2"/>
      <c r="H127" s="2"/>
    </row>
    <row r="128" spans="1:8" ht="15.75">
      <c r="A128" s="28"/>
      <c r="B128" s="29"/>
      <c r="C128" s="14" t="s">
        <v>6</v>
      </c>
      <c r="D128" s="15">
        <v>0</v>
      </c>
      <c r="E128" s="15">
        <v>0</v>
      </c>
      <c r="F128" s="15"/>
      <c r="G128" s="2"/>
      <c r="H128" s="2"/>
    </row>
    <row r="129" spans="1:8" ht="18.75" customHeight="1">
      <c r="A129" s="28"/>
      <c r="B129" s="29"/>
      <c r="C129" s="14" t="s">
        <v>7</v>
      </c>
      <c r="D129" s="15">
        <v>1183.9</v>
      </c>
      <c r="E129" s="15">
        <v>1153.2</v>
      </c>
      <c r="F129" s="15">
        <f>E129/D129*100</f>
        <v>97.40687558070783</v>
      </c>
      <c r="G129" s="2"/>
      <c r="H129" s="2"/>
    </row>
    <row r="130" spans="1:8" ht="15.75">
      <c r="A130" s="28"/>
      <c r="B130" s="29"/>
      <c r="C130" s="14" t="s">
        <v>8</v>
      </c>
      <c r="D130" s="15">
        <v>3797.6</v>
      </c>
      <c r="E130" s="15">
        <v>3786.8</v>
      </c>
      <c r="F130" s="15">
        <f>E130/D130*100</f>
        <v>99.71560985885823</v>
      </c>
      <c r="G130" s="2"/>
      <c r="H130" s="2"/>
    </row>
    <row r="131" spans="1:8" ht="18" customHeight="1">
      <c r="A131" s="28"/>
      <c r="B131" s="29"/>
      <c r="C131" s="14" t="s">
        <v>9</v>
      </c>
      <c r="D131" s="15">
        <v>0</v>
      </c>
      <c r="E131" s="15">
        <v>0</v>
      </c>
      <c r="F131" s="15"/>
      <c r="G131" s="2"/>
      <c r="H131" s="2"/>
    </row>
    <row r="132" spans="1:8" ht="19.5" customHeight="1">
      <c r="A132" s="24">
        <v>7</v>
      </c>
      <c r="B132" s="24" t="s">
        <v>49</v>
      </c>
      <c r="C132" s="10" t="s">
        <v>5</v>
      </c>
      <c r="D132" s="11">
        <v>4086</v>
      </c>
      <c r="E132" s="11">
        <v>4056</v>
      </c>
      <c r="F132" s="11">
        <f>E132/D132*100</f>
        <v>99.26578560939795</v>
      </c>
      <c r="G132" s="2"/>
      <c r="H132" s="2"/>
    </row>
    <row r="133" spans="1:8" ht="15.75">
      <c r="A133" s="25"/>
      <c r="B133" s="25"/>
      <c r="C133" s="10" t="s">
        <v>6</v>
      </c>
      <c r="D133" s="11">
        <f>D138+D143+D153</f>
        <v>0</v>
      </c>
      <c r="E133" s="11">
        <f>E138+E143+E153</f>
        <v>0</v>
      </c>
      <c r="F133" s="11">
        <v>0</v>
      </c>
      <c r="G133" s="2"/>
      <c r="H133" s="2"/>
    </row>
    <row r="134" spans="1:8" ht="19.5" customHeight="1">
      <c r="A134" s="25"/>
      <c r="B134" s="25"/>
      <c r="C134" s="10" t="s">
        <v>7</v>
      </c>
      <c r="D134" s="11">
        <v>1162.5</v>
      </c>
      <c r="E134" s="11">
        <v>1162.5</v>
      </c>
      <c r="F134" s="11">
        <f>E134/D134*100</f>
        <v>100</v>
      </c>
      <c r="G134" s="2"/>
      <c r="H134" s="2"/>
    </row>
    <row r="135" spans="1:8" ht="15.75">
      <c r="A135" s="25"/>
      <c r="B135" s="25"/>
      <c r="C135" s="12" t="s">
        <v>8</v>
      </c>
      <c r="D135" s="11">
        <v>2923.4</v>
      </c>
      <c r="E135" s="11">
        <v>2889.4</v>
      </c>
      <c r="F135" s="11">
        <f>E135/D135*100</f>
        <v>98.8369706506123</v>
      </c>
      <c r="G135" s="2"/>
      <c r="H135" s="2"/>
    </row>
    <row r="136" spans="1:8" ht="15.75">
      <c r="A136" s="26"/>
      <c r="B136" s="26"/>
      <c r="C136" s="10" t="s">
        <v>9</v>
      </c>
      <c r="D136" s="11">
        <f>D141+D146+D156</f>
        <v>0</v>
      </c>
      <c r="E136" s="11">
        <f>E141+E146+E156</f>
        <v>0</v>
      </c>
      <c r="F136" s="11">
        <v>0</v>
      </c>
      <c r="G136" s="2"/>
      <c r="H136" s="2"/>
    </row>
    <row r="137" spans="1:8" ht="15.75">
      <c r="A137" s="28" t="s">
        <v>23</v>
      </c>
      <c r="B137" s="29" t="s">
        <v>51</v>
      </c>
      <c r="C137" s="14" t="s">
        <v>5</v>
      </c>
      <c r="D137" s="15">
        <v>790</v>
      </c>
      <c r="E137" s="15">
        <v>789.7</v>
      </c>
      <c r="F137" s="11">
        <f aca="true" t="shared" si="6" ref="F137:F145">E137/D137*100</f>
        <v>99.96202531645571</v>
      </c>
      <c r="G137" s="2"/>
      <c r="H137" s="2"/>
    </row>
    <row r="138" spans="1:8" ht="15.75">
      <c r="A138" s="28"/>
      <c r="B138" s="29"/>
      <c r="C138" s="14" t="s">
        <v>6</v>
      </c>
      <c r="D138" s="15">
        <v>0</v>
      </c>
      <c r="E138" s="15">
        <v>0</v>
      </c>
      <c r="F138" s="11">
        <v>0</v>
      </c>
      <c r="G138" s="2"/>
      <c r="H138" s="2"/>
    </row>
    <row r="139" spans="1:8" ht="15.75">
      <c r="A139" s="28"/>
      <c r="B139" s="29"/>
      <c r="C139" s="14" t="s">
        <v>7</v>
      </c>
      <c r="D139" s="15">
        <v>790</v>
      </c>
      <c r="E139" s="15">
        <v>789.7</v>
      </c>
      <c r="F139" s="11">
        <f t="shared" si="6"/>
        <v>99.96202531645571</v>
      </c>
      <c r="G139" s="2"/>
      <c r="H139" s="2"/>
    </row>
    <row r="140" spans="1:8" ht="15.75">
      <c r="A140" s="28"/>
      <c r="B140" s="29"/>
      <c r="C140" s="14" t="s">
        <v>8</v>
      </c>
      <c r="D140" s="15">
        <v>915.3</v>
      </c>
      <c r="E140" s="15">
        <v>914.16</v>
      </c>
      <c r="F140" s="11">
        <f t="shared" si="6"/>
        <v>99.87545067191085</v>
      </c>
      <c r="G140" s="2"/>
      <c r="H140" s="2"/>
    </row>
    <row r="141" spans="1:8" ht="15.75">
      <c r="A141" s="28"/>
      <c r="B141" s="29"/>
      <c r="C141" s="14" t="s">
        <v>9</v>
      </c>
      <c r="D141" s="15">
        <v>0</v>
      </c>
      <c r="E141" s="15">
        <v>0</v>
      </c>
      <c r="F141" s="11">
        <v>0</v>
      </c>
      <c r="G141" s="2"/>
      <c r="H141" s="2"/>
    </row>
    <row r="142" spans="1:8" ht="15.75">
      <c r="A142" s="28" t="s">
        <v>24</v>
      </c>
      <c r="B142" s="29" t="s">
        <v>50</v>
      </c>
      <c r="C142" s="14" t="s">
        <v>5</v>
      </c>
      <c r="D142" s="15">
        <v>2350</v>
      </c>
      <c r="E142" s="15">
        <v>2345</v>
      </c>
      <c r="F142" s="11">
        <f t="shared" si="6"/>
        <v>99.7872340425532</v>
      </c>
      <c r="G142" s="2"/>
      <c r="H142" s="2"/>
    </row>
    <row r="143" spans="1:8" ht="15.75">
      <c r="A143" s="28"/>
      <c r="B143" s="29"/>
      <c r="C143" s="14" t="s">
        <v>6</v>
      </c>
      <c r="D143" s="15">
        <v>0</v>
      </c>
      <c r="E143" s="15">
        <v>0</v>
      </c>
      <c r="F143" s="11">
        <v>0</v>
      </c>
      <c r="G143" s="2"/>
      <c r="H143" s="2"/>
    </row>
    <row r="144" spans="1:8" ht="15.75">
      <c r="A144" s="28"/>
      <c r="B144" s="29"/>
      <c r="C144" s="14" t="s">
        <v>7</v>
      </c>
      <c r="D144" s="15">
        <v>1162.5</v>
      </c>
      <c r="E144" s="15">
        <v>1162.5</v>
      </c>
      <c r="F144" s="11">
        <f t="shared" si="6"/>
        <v>100</v>
      </c>
      <c r="G144" s="2"/>
      <c r="H144" s="2"/>
    </row>
    <row r="145" spans="1:8" ht="15.75">
      <c r="A145" s="28"/>
      <c r="B145" s="29"/>
      <c r="C145" s="14" t="s">
        <v>8</v>
      </c>
      <c r="D145" s="15">
        <v>1187.5</v>
      </c>
      <c r="E145" s="15">
        <v>1182.5</v>
      </c>
      <c r="F145" s="11">
        <f t="shared" si="6"/>
        <v>99.57894736842105</v>
      </c>
      <c r="G145" s="2"/>
      <c r="H145" s="2"/>
    </row>
    <row r="146" spans="1:8" ht="15.75">
      <c r="A146" s="28"/>
      <c r="B146" s="29"/>
      <c r="C146" s="14" t="s">
        <v>9</v>
      </c>
      <c r="D146" s="15">
        <v>0</v>
      </c>
      <c r="E146" s="15">
        <v>0</v>
      </c>
      <c r="F146" s="11">
        <v>0</v>
      </c>
      <c r="G146" s="2"/>
      <c r="H146" s="2"/>
    </row>
    <row r="147" spans="1:8" ht="15.75">
      <c r="A147" s="39" t="s">
        <v>25</v>
      </c>
      <c r="B147" s="33" t="s">
        <v>92</v>
      </c>
      <c r="C147" s="14" t="s">
        <v>5</v>
      </c>
      <c r="D147" s="15">
        <v>40</v>
      </c>
      <c r="E147" s="15">
        <v>40</v>
      </c>
      <c r="F147" s="15">
        <f>E147/D147*100</f>
        <v>100</v>
      </c>
      <c r="G147" s="2"/>
      <c r="H147" s="2"/>
    </row>
    <row r="148" spans="1:8" ht="15.75">
      <c r="A148" s="40"/>
      <c r="B148" s="34"/>
      <c r="C148" s="14" t="s">
        <v>6</v>
      </c>
      <c r="D148" s="15">
        <v>0</v>
      </c>
      <c r="E148" s="15">
        <v>0</v>
      </c>
      <c r="F148" s="15">
        <v>0</v>
      </c>
      <c r="G148" s="2"/>
      <c r="H148" s="2"/>
    </row>
    <row r="149" spans="1:8" ht="15.75">
      <c r="A149" s="40"/>
      <c r="B149" s="34"/>
      <c r="C149" s="14" t="s">
        <v>7</v>
      </c>
      <c r="D149" s="15">
        <v>0</v>
      </c>
      <c r="E149" s="15">
        <v>0</v>
      </c>
      <c r="F149" s="15">
        <v>0</v>
      </c>
      <c r="G149" s="2"/>
      <c r="H149" s="2"/>
    </row>
    <row r="150" spans="1:8" ht="15.75">
      <c r="A150" s="40"/>
      <c r="B150" s="34"/>
      <c r="C150" s="14" t="s">
        <v>8</v>
      </c>
      <c r="D150" s="15">
        <v>40</v>
      </c>
      <c r="E150" s="15">
        <v>40</v>
      </c>
      <c r="F150" s="15">
        <f>E150/D150*100</f>
        <v>100</v>
      </c>
      <c r="G150" s="2"/>
      <c r="H150" s="2"/>
    </row>
    <row r="151" spans="1:8" ht="15.75">
      <c r="A151" s="41"/>
      <c r="B151" s="35"/>
      <c r="C151" s="14" t="s">
        <v>9</v>
      </c>
      <c r="D151" s="15">
        <v>0</v>
      </c>
      <c r="E151" s="15">
        <v>0</v>
      </c>
      <c r="F151" s="15">
        <v>0</v>
      </c>
      <c r="G151" s="2"/>
      <c r="H151" s="2"/>
    </row>
    <row r="152" spans="1:8" ht="15.75">
      <c r="A152" s="28" t="s">
        <v>93</v>
      </c>
      <c r="B152" s="29" t="s">
        <v>52</v>
      </c>
      <c r="C152" s="14" t="s">
        <v>5</v>
      </c>
      <c r="D152" s="15">
        <v>906</v>
      </c>
      <c r="E152" s="15">
        <v>877.1</v>
      </c>
      <c r="F152" s="15">
        <f>E152/D152*100</f>
        <v>96.81015452538631</v>
      </c>
      <c r="G152" s="2"/>
      <c r="H152" s="2"/>
    </row>
    <row r="153" spans="1:8" ht="15.75">
      <c r="A153" s="28"/>
      <c r="B153" s="29"/>
      <c r="C153" s="14" t="s">
        <v>6</v>
      </c>
      <c r="D153" s="15">
        <v>0</v>
      </c>
      <c r="E153" s="15">
        <v>0</v>
      </c>
      <c r="F153" s="15"/>
      <c r="G153" s="2"/>
      <c r="H153" s="2"/>
    </row>
    <row r="154" spans="1:8" ht="15.75">
      <c r="A154" s="28"/>
      <c r="B154" s="29"/>
      <c r="C154" s="14" t="s">
        <v>7</v>
      </c>
      <c r="D154" s="15">
        <v>0</v>
      </c>
      <c r="E154" s="15">
        <v>0</v>
      </c>
      <c r="F154" s="15"/>
      <c r="G154" s="2"/>
      <c r="H154" s="2"/>
    </row>
    <row r="155" spans="1:8" ht="15.75">
      <c r="A155" s="28"/>
      <c r="B155" s="29"/>
      <c r="C155" s="14" t="s">
        <v>8</v>
      </c>
      <c r="D155" s="15">
        <v>906</v>
      </c>
      <c r="E155" s="15">
        <v>877.1</v>
      </c>
      <c r="F155" s="15">
        <f>E155/D155*100</f>
        <v>96.81015452538631</v>
      </c>
      <c r="G155" s="2"/>
      <c r="H155" s="2"/>
    </row>
    <row r="156" spans="1:8" ht="50.25" customHeight="1">
      <c r="A156" s="28"/>
      <c r="B156" s="29"/>
      <c r="C156" s="14" t="s">
        <v>9</v>
      </c>
      <c r="D156" s="15">
        <v>0</v>
      </c>
      <c r="E156" s="15">
        <v>0</v>
      </c>
      <c r="F156" s="15"/>
      <c r="G156" s="2"/>
      <c r="H156" s="2"/>
    </row>
    <row r="157" spans="1:8" ht="17.25" customHeight="1">
      <c r="A157" s="24">
        <v>8</v>
      </c>
      <c r="B157" s="24" t="s">
        <v>82</v>
      </c>
      <c r="C157" s="10" t="s">
        <v>5</v>
      </c>
      <c r="D157" s="11">
        <v>99.3</v>
      </c>
      <c r="E157" s="11">
        <v>73.6</v>
      </c>
      <c r="F157" s="11">
        <f>E157/D157*100</f>
        <v>74.11883182275932</v>
      </c>
      <c r="G157" s="2"/>
      <c r="H157" s="2"/>
    </row>
    <row r="158" spans="1:8" ht="15.75">
      <c r="A158" s="25"/>
      <c r="B158" s="25"/>
      <c r="C158" s="10" t="s">
        <v>6</v>
      </c>
      <c r="D158" s="11">
        <v>0</v>
      </c>
      <c r="E158" s="11">
        <v>0</v>
      </c>
      <c r="F158" s="11">
        <v>0</v>
      </c>
      <c r="G158" s="2"/>
      <c r="H158" s="2"/>
    </row>
    <row r="159" spans="1:8" ht="17.25" customHeight="1">
      <c r="A159" s="25"/>
      <c r="B159" s="25"/>
      <c r="C159" s="10" t="s">
        <v>7</v>
      </c>
      <c r="D159" s="11">
        <v>18.3</v>
      </c>
      <c r="E159" s="11">
        <f>E164</f>
        <v>0</v>
      </c>
      <c r="F159" s="11">
        <f>E159/D159*100</f>
        <v>0</v>
      </c>
      <c r="G159" s="2"/>
      <c r="H159" s="2"/>
    </row>
    <row r="160" spans="1:8" ht="15.75">
      <c r="A160" s="25"/>
      <c r="B160" s="25"/>
      <c r="C160" s="12" t="s">
        <v>8</v>
      </c>
      <c r="D160" s="11">
        <v>81</v>
      </c>
      <c r="E160" s="11">
        <v>73.6</v>
      </c>
      <c r="F160" s="11">
        <f>E160/D160*100</f>
        <v>90.86419753086419</v>
      </c>
      <c r="G160" s="2"/>
      <c r="H160" s="2"/>
    </row>
    <row r="161" spans="1:8" ht="32.25" customHeight="1">
      <c r="A161" s="26"/>
      <c r="B161" s="26"/>
      <c r="C161" s="10" t="s">
        <v>9</v>
      </c>
      <c r="D161" s="11">
        <v>0</v>
      </c>
      <c r="E161" s="11">
        <v>0</v>
      </c>
      <c r="F161" s="11">
        <v>0</v>
      </c>
      <c r="G161" s="2"/>
      <c r="H161" s="2"/>
    </row>
    <row r="162" spans="1:8" ht="15.75">
      <c r="A162" s="28" t="s">
        <v>53</v>
      </c>
      <c r="B162" s="29" t="s">
        <v>81</v>
      </c>
      <c r="C162" s="14" t="s">
        <v>5</v>
      </c>
      <c r="D162" s="15">
        <v>99.3</v>
      </c>
      <c r="E162" s="15">
        <v>73.6</v>
      </c>
      <c r="F162" s="15">
        <f>E162/D162*100</f>
        <v>74.11883182275932</v>
      </c>
      <c r="G162" s="2"/>
      <c r="H162" s="2"/>
    </row>
    <row r="163" spans="1:8" ht="15.75">
      <c r="A163" s="28"/>
      <c r="B163" s="29"/>
      <c r="C163" s="14" t="s">
        <v>6</v>
      </c>
      <c r="D163" s="15">
        <v>0</v>
      </c>
      <c r="E163" s="15">
        <v>0</v>
      </c>
      <c r="F163" s="15">
        <v>0</v>
      </c>
      <c r="G163" s="2"/>
      <c r="H163" s="2"/>
    </row>
    <row r="164" spans="1:8" ht="15.75">
      <c r="A164" s="28"/>
      <c r="B164" s="29"/>
      <c r="C164" s="14" t="s">
        <v>7</v>
      </c>
      <c r="D164" s="15">
        <v>18.3</v>
      </c>
      <c r="E164" s="15">
        <v>0</v>
      </c>
      <c r="F164" s="15">
        <v>0</v>
      </c>
      <c r="G164" s="2"/>
      <c r="H164" s="2"/>
    </row>
    <row r="165" spans="1:8" ht="15.75">
      <c r="A165" s="28"/>
      <c r="B165" s="29"/>
      <c r="C165" s="14" t="s">
        <v>8</v>
      </c>
      <c r="D165" s="15">
        <v>81</v>
      </c>
      <c r="E165" s="15">
        <v>73.6</v>
      </c>
      <c r="F165" s="15">
        <f>E165/D165*100</f>
        <v>90.86419753086419</v>
      </c>
      <c r="G165" s="2"/>
      <c r="H165" s="2"/>
    </row>
    <row r="166" spans="1:8" ht="15.75">
      <c r="A166" s="28"/>
      <c r="B166" s="29"/>
      <c r="C166" s="14" t="s">
        <v>9</v>
      </c>
      <c r="D166" s="15">
        <v>0</v>
      </c>
      <c r="E166" s="15">
        <v>0</v>
      </c>
      <c r="F166" s="15">
        <v>0</v>
      </c>
      <c r="G166" s="2"/>
      <c r="H166" s="2"/>
    </row>
    <row r="167" spans="1:8" ht="17.25" customHeight="1">
      <c r="A167" s="24">
        <v>9</v>
      </c>
      <c r="B167" s="24" t="s">
        <v>54</v>
      </c>
      <c r="C167" s="10" t="s">
        <v>5</v>
      </c>
      <c r="D167" s="11">
        <v>3344.1</v>
      </c>
      <c r="E167" s="11">
        <v>3061.4</v>
      </c>
      <c r="F167" s="11">
        <v>91.5</v>
      </c>
      <c r="G167" s="2"/>
      <c r="H167" s="2"/>
    </row>
    <row r="168" spans="1:8" ht="15.75">
      <c r="A168" s="25"/>
      <c r="B168" s="25"/>
      <c r="C168" s="10" t="s">
        <v>6</v>
      </c>
      <c r="D168" s="11">
        <f>D173+D178</f>
        <v>0</v>
      </c>
      <c r="E168" s="11">
        <f>E173+E178</f>
        <v>0</v>
      </c>
      <c r="F168" s="11"/>
      <c r="G168" s="2"/>
      <c r="H168" s="2"/>
    </row>
    <row r="169" spans="1:8" ht="18" customHeight="1">
      <c r="A169" s="25"/>
      <c r="B169" s="25"/>
      <c r="C169" s="10" t="s">
        <v>7</v>
      </c>
      <c r="D169" s="11">
        <f>D174+D179</f>
        <v>0</v>
      </c>
      <c r="E169" s="11">
        <f>E174+E179</f>
        <v>0</v>
      </c>
      <c r="F169" s="11"/>
      <c r="G169" s="2"/>
      <c r="H169" s="2"/>
    </row>
    <row r="170" spans="1:8" ht="15.75">
      <c r="A170" s="25"/>
      <c r="B170" s="25"/>
      <c r="C170" s="12" t="s">
        <v>8</v>
      </c>
      <c r="D170" s="11">
        <v>3344.1</v>
      </c>
      <c r="E170" s="11">
        <v>3061.4</v>
      </c>
      <c r="F170" s="11">
        <v>91.5</v>
      </c>
      <c r="G170" s="2"/>
      <c r="H170" s="2"/>
    </row>
    <row r="171" spans="1:8" ht="15.75">
      <c r="A171" s="26"/>
      <c r="B171" s="26"/>
      <c r="C171" s="10" t="s">
        <v>9</v>
      </c>
      <c r="D171" s="11">
        <v>0</v>
      </c>
      <c r="E171" s="11">
        <v>0</v>
      </c>
      <c r="F171" s="11">
        <v>0</v>
      </c>
      <c r="G171" s="2"/>
      <c r="H171" s="2"/>
    </row>
    <row r="172" spans="1:8" ht="15.75">
      <c r="A172" s="28" t="s">
        <v>55</v>
      </c>
      <c r="B172" s="29" t="s">
        <v>58</v>
      </c>
      <c r="C172" s="14" t="s">
        <v>5</v>
      </c>
      <c r="D172" s="15">
        <v>2644.1</v>
      </c>
      <c r="E172" s="15">
        <v>2526.4</v>
      </c>
      <c r="F172" s="15">
        <v>95.6</v>
      </c>
      <c r="G172" s="2"/>
      <c r="H172" s="2"/>
    </row>
    <row r="173" spans="1:8" ht="15.75">
      <c r="A173" s="28"/>
      <c r="B173" s="29"/>
      <c r="C173" s="14" t="s">
        <v>6</v>
      </c>
      <c r="D173" s="15">
        <v>0</v>
      </c>
      <c r="E173" s="15">
        <v>0</v>
      </c>
      <c r="F173" s="15"/>
      <c r="G173" s="2"/>
      <c r="H173" s="2"/>
    </row>
    <row r="174" spans="1:8" ht="15.75">
      <c r="A174" s="28"/>
      <c r="B174" s="29"/>
      <c r="C174" s="14" t="s">
        <v>7</v>
      </c>
      <c r="D174" s="15">
        <v>0</v>
      </c>
      <c r="E174" s="15">
        <v>0</v>
      </c>
      <c r="F174" s="15"/>
      <c r="G174" s="2"/>
      <c r="H174" s="2"/>
    </row>
    <row r="175" spans="1:8" ht="15.75">
      <c r="A175" s="28"/>
      <c r="B175" s="29"/>
      <c r="C175" s="14" t="s">
        <v>8</v>
      </c>
      <c r="D175" s="15">
        <v>2644.1</v>
      </c>
      <c r="E175" s="15">
        <v>2526.4</v>
      </c>
      <c r="F175" s="15">
        <v>95.6</v>
      </c>
      <c r="G175" s="2"/>
      <c r="H175" s="2"/>
    </row>
    <row r="176" spans="1:8" ht="39.75" customHeight="1">
      <c r="A176" s="28"/>
      <c r="B176" s="29"/>
      <c r="C176" s="14" t="s">
        <v>9</v>
      </c>
      <c r="D176" s="15">
        <v>0</v>
      </c>
      <c r="E176" s="15">
        <v>0</v>
      </c>
      <c r="F176" s="15">
        <v>0</v>
      </c>
      <c r="G176" s="2"/>
      <c r="H176" s="2"/>
    </row>
    <row r="177" spans="1:8" ht="15.75">
      <c r="A177" s="28" t="s">
        <v>56</v>
      </c>
      <c r="B177" s="29" t="s">
        <v>57</v>
      </c>
      <c r="C177" s="14" t="s">
        <v>5</v>
      </c>
      <c r="D177" s="15">
        <v>700</v>
      </c>
      <c r="E177" s="15">
        <v>535</v>
      </c>
      <c r="F177" s="15">
        <f>E177/D177*100</f>
        <v>76.42857142857142</v>
      </c>
      <c r="G177" s="2"/>
      <c r="H177" s="2"/>
    </row>
    <row r="178" spans="1:8" ht="15.75">
      <c r="A178" s="28"/>
      <c r="B178" s="29"/>
      <c r="C178" s="14" t="s">
        <v>6</v>
      </c>
      <c r="D178" s="15">
        <v>0</v>
      </c>
      <c r="E178" s="15">
        <v>0</v>
      </c>
      <c r="F178" s="15"/>
      <c r="G178" s="2"/>
      <c r="H178" s="2"/>
    </row>
    <row r="179" spans="1:8" ht="15.75">
      <c r="A179" s="28"/>
      <c r="B179" s="29"/>
      <c r="C179" s="14" t="s">
        <v>7</v>
      </c>
      <c r="D179" s="15">
        <v>0</v>
      </c>
      <c r="E179" s="15">
        <v>0</v>
      </c>
      <c r="F179" s="15"/>
      <c r="G179" s="2"/>
      <c r="H179" s="2"/>
    </row>
    <row r="180" spans="1:8" ht="15.75">
      <c r="A180" s="28"/>
      <c r="B180" s="29"/>
      <c r="C180" s="14" t="s">
        <v>8</v>
      </c>
      <c r="D180" s="15">
        <v>700</v>
      </c>
      <c r="E180" s="15">
        <v>535</v>
      </c>
      <c r="F180" s="15">
        <f>E180/D180*100</f>
        <v>76.42857142857142</v>
      </c>
      <c r="G180" s="2"/>
      <c r="H180" s="2"/>
    </row>
    <row r="181" spans="1:8" ht="15.75">
      <c r="A181" s="28"/>
      <c r="B181" s="29"/>
      <c r="C181" s="14" t="s">
        <v>9</v>
      </c>
      <c r="D181" s="15">
        <v>0</v>
      </c>
      <c r="E181" s="15">
        <v>0</v>
      </c>
      <c r="F181" s="15">
        <v>0</v>
      </c>
      <c r="G181" s="2"/>
      <c r="H181" s="2"/>
    </row>
    <row r="182" spans="1:8" ht="18" customHeight="1">
      <c r="A182" s="24">
        <v>10</v>
      </c>
      <c r="B182" s="24" t="s">
        <v>59</v>
      </c>
      <c r="C182" s="10" t="s">
        <v>5</v>
      </c>
      <c r="D182" s="11">
        <v>54018</v>
      </c>
      <c r="E182" s="11">
        <v>52276</v>
      </c>
      <c r="F182" s="11">
        <f>E182/D182*100</f>
        <v>96.77514902439927</v>
      </c>
      <c r="G182" s="2"/>
      <c r="H182" s="2"/>
    </row>
    <row r="183" spans="1:8" ht="15.75">
      <c r="A183" s="25"/>
      <c r="B183" s="25"/>
      <c r="C183" s="10" t="s">
        <v>6</v>
      </c>
      <c r="D183" s="11">
        <f aca="true" t="shared" si="7" ref="D183:E186">D188+D193</f>
        <v>0</v>
      </c>
      <c r="E183" s="11">
        <f t="shared" si="7"/>
        <v>0</v>
      </c>
      <c r="F183" s="11">
        <v>0</v>
      </c>
      <c r="G183" s="2"/>
      <c r="H183" s="2"/>
    </row>
    <row r="184" spans="1:8" ht="17.25" customHeight="1">
      <c r="A184" s="25"/>
      <c r="B184" s="25"/>
      <c r="C184" s="10" t="s">
        <v>7</v>
      </c>
      <c r="D184" s="11">
        <v>37026</v>
      </c>
      <c r="E184" s="11">
        <v>36272.2</v>
      </c>
      <c r="F184" s="11">
        <f>E184/D184*100</f>
        <v>97.96413331172688</v>
      </c>
      <c r="G184" s="2"/>
      <c r="H184" s="2"/>
    </row>
    <row r="185" spans="1:8" ht="15.75">
      <c r="A185" s="25"/>
      <c r="B185" s="25"/>
      <c r="C185" s="12" t="s">
        <v>8</v>
      </c>
      <c r="D185" s="11">
        <v>16992</v>
      </c>
      <c r="E185" s="11">
        <v>16004</v>
      </c>
      <c r="F185" s="11">
        <f>E185/D185*100</f>
        <v>94.18549905838042</v>
      </c>
      <c r="G185" s="2"/>
      <c r="H185" s="2"/>
    </row>
    <row r="186" spans="1:8" ht="15.75">
      <c r="A186" s="26"/>
      <c r="B186" s="26"/>
      <c r="C186" s="10" t="s">
        <v>9</v>
      </c>
      <c r="D186" s="11">
        <f t="shared" si="7"/>
        <v>0</v>
      </c>
      <c r="E186" s="11">
        <f t="shared" si="7"/>
        <v>0</v>
      </c>
      <c r="F186" s="15"/>
      <c r="G186" s="2"/>
      <c r="H186" s="2"/>
    </row>
    <row r="187" spans="1:8" ht="15.75">
      <c r="A187" s="28" t="s">
        <v>63</v>
      </c>
      <c r="B187" s="29" t="s">
        <v>65</v>
      </c>
      <c r="C187" s="14" t="s">
        <v>5</v>
      </c>
      <c r="D187" s="15">
        <v>53399.8</v>
      </c>
      <c r="E187" s="15">
        <v>51735.4</v>
      </c>
      <c r="F187" s="15">
        <f>E187/D187*100</f>
        <v>96.88313439376176</v>
      </c>
      <c r="G187" s="2"/>
      <c r="H187" s="2"/>
    </row>
    <row r="188" spans="1:8" ht="15.75">
      <c r="A188" s="28"/>
      <c r="B188" s="29"/>
      <c r="C188" s="14" t="s">
        <v>6</v>
      </c>
      <c r="D188" s="15">
        <v>0</v>
      </c>
      <c r="E188" s="15">
        <v>0</v>
      </c>
      <c r="F188" s="11"/>
      <c r="G188" s="2"/>
      <c r="H188" s="2"/>
    </row>
    <row r="189" spans="1:8" ht="15.75">
      <c r="A189" s="28"/>
      <c r="B189" s="29"/>
      <c r="C189" s="14" t="s">
        <v>7</v>
      </c>
      <c r="D189" s="15">
        <v>37026</v>
      </c>
      <c r="E189" s="15">
        <v>36272.2</v>
      </c>
      <c r="F189" s="15">
        <f>E189/D189*100</f>
        <v>97.96413331172688</v>
      </c>
      <c r="G189" s="2"/>
      <c r="H189" s="2"/>
    </row>
    <row r="190" spans="1:8" ht="15.75">
      <c r="A190" s="28"/>
      <c r="B190" s="29"/>
      <c r="C190" s="14" t="s">
        <v>8</v>
      </c>
      <c r="D190" s="15">
        <v>16374</v>
      </c>
      <c r="E190" s="15">
        <v>15463.2</v>
      </c>
      <c r="F190" s="15">
        <f>E190/D190*100</f>
        <v>94.43752290216196</v>
      </c>
      <c r="G190" s="2"/>
      <c r="H190" s="2"/>
    </row>
    <row r="191" spans="1:8" ht="15.75">
      <c r="A191" s="28"/>
      <c r="B191" s="29"/>
      <c r="C191" s="14" t="s">
        <v>9</v>
      </c>
      <c r="D191" s="15">
        <v>0</v>
      </c>
      <c r="E191" s="15">
        <v>0</v>
      </c>
      <c r="F191" s="11"/>
      <c r="G191" s="2"/>
      <c r="H191" s="2"/>
    </row>
    <row r="192" spans="1:8" ht="15.75">
      <c r="A192" s="28" t="s">
        <v>64</v>
      </c>
      <c r="B192" s="29" t="s">
        <v>66</v>
      </c>
      <c r="C192" s="14" t="s">
        <v>5</v>
      </c>
      <c r="D192" s="15">
        <v>568</v>
      </c>
      <c r="E192" s="15">
        <v>540.5</v>
      </c>
      <c r="F192" s="15">
        <f>E192/D192*100</f>
        <v>95.15845070422534</v>
      </c>
      <c r="G192" s="2"/>
      <c r="H192" s="2"/>
    </row>
    <row r="193" spans="1:8" ht="15.75">
      <c r="A193" s="28"/>
      <c r="B193" s="29"/>
      <c r="C193" s="14" t="s">
        <v>6</v>
      </c>
      <c r="D193" s="15">
        <v>0</v>
      </c>
      <c r="E193" s="15">
        <v>0</v>
      </c>
      <c r="F193" s="15"/>
      <c r="G193" s="2"/>
      <c r="H193" s="2"/>
    </row>
    <row r="194" spans="1:8" ht="15.75">
      <c r="A194" s="28"/>
      <c r="B194" s="29"/>
      <c r="C194" s="14" t="s">
        <v>7</v>
      </c>
      <c r="D194" s="15">
        <v>0</v>
      </c>
      <c r="E194" s="15">
        <v>0</v>
      </c>
      <c r="F194" s="15"/>
      <c r="G194" s="2"/>
      <c r="H194" s="2"/>
    </row>
    <row r="195" spans="1:8" ht="15.75">
      <c r="A195" s="28"/>
      <c r="B195" s="29"/>
      <c r="C195" s="14" t="s">
        <v>8</v>
      </c>
      <c r="D195" s="15">
        <v>568</v>
      </c>
      <c r="E195" s="15">
        <v>540.5</v>
      </c>
      <c r="F195" s="15">
        <f>E195/D195*100</f>
        <v>95.15845070422534</v>
      </c>
      <c r="G195" s="2"/>
      <c r="H195" s="2"/>
    </row>
    <row r="196" spans="1:8" ht="15.75">
      <c r="A196" s="28"/>
      <c r="B196" s="29"/>
      <c r="C196" s="14" t="s">
        <v>9</v>
      </c>
      <c r="D196" s="15">
        <v>0</v>
      </c>
      <c r="E196" s="15">
        <v>0</v>
      </c>
      <c r="F196" s="15"/>
      <c r="G196" s="2"/>
      <c r="H196" s="2"/>
    </row>
    <row r="197" spans="1:8" ht="19.5" customHeight="1">
      <c r="A197" s="24">
        <v>11</v>
      </c>
      <c r="B197" s="24" t="s">
        <v>60</v>
      </c>
      <c r="C197" s="10" t="s">
        <v>5</v>
      </c>
      <c r="D197" s="11">
        <v>80</v>
      </c>
      <c r="E197" s="11">
        <v>80</v>
      </c>
      <c r="F197" s="11">
        <f>E197/D197*100</f>
        <v>100</v>
      </c>
      <c r="G197" s="2"/>
      <c r="H197" s="2"/>
    </row>
    <row r="198" spans="1:8" ht="15.75">
      <c r="A198" s="25"/>
      <c r="B198" s="25"/>
      <c r="C198" s="10" t="s">
        <v>6</v>
      </c>
      <c r="D198" s="11">
        <f>D203+D208</f>
        <v>0</v>
      </c>
      <c r="E198" s="11">
        <f>E203+E208</f>
        <v>0</v>
      </c>
      <c r="F198" s="11"/>
      <c r="G198" s="2"/>
      <c r="H198" s="2"/>
    </row>
    <row r="199" spans="1:8" ht="20.25" customHeight="1">
      <c r="A199" s="25"/>
      <c r="B199" s="25"/>
      <c r="C199" s="10" t="s">
        <v>7</v>
      </c>
      <c r="D199" s="11">
        <f>D204+D209</f>
        <v>0</v>
      </c>
      <c r="E199" s="11">
        <f>E204+E209</f>
        <v>0</v>
      </c>
      <c r="F199" s="11"/>
      <c r="G199" s="2"/>
      <c r="H199" s="2"/>
    </row>
    <row r="200" spans="1:8" ht="15.75">
      <c r="A200" s="25"/>
      <c r="B200" s="25"/>
      <c r="C200" s="12" t="s">
        <v>8</v>
      </c>
      <c r="D200" s="11">
        <v>80</v>
      </c>
      <c r="E200" s="11">
        <v>80</v>
      </c>
      <c r="F200" s="11">
        <f>E200/D200*100</f>
        <v>100</v>
      </c>
      <c r="G200" s="2"/>
      <c r="H200" s="2"/>
    </row>
    <row r="201" spans="1:8" ht="15.75">
      <c r="A201" s="26"/>
      <c r="B201" s="26"/>
      <c r="C201" s="10" t="s">
        <v>9</v>
      </c>
      <c r="D201" s="11">
        <v>45.9</v>
      </c>
      <c r="E201" s="11">
        <v>45.9</v>
      </c>
      <c r="F201" s="11">
        <f>E201/D201*100</f>
        <v>100</v>
      </c>
      <c r="G201" s="2"/>
      <c r="H201" s="2"/>
    </row>
    <row r="202" spans="1:8" ht="15.75">
      <c r="A202" s="28" t="s">
        <v>67</v>
      </c>
      <c r="B202" s="29" t="s">
        <v>69</v>
      </c>
      <c r="C202" s="14" t="s">
        <v>5</v>
      </c>
      <c r="D202" s="15">
        <f>SUM(D203:D206)</f>
        <v>125.9</v>
      </c>
      <c r="E202" s="15">
        <f>SUM(E203:E206)</f>
        <v>125.9</v>
      </c>
      <c r="F202" s="15">
        <f>E202/D202*100</f>
        <v>100</v>
      </c>
      <c r="G202" s="2"/>
      <c r="H202" s="2"/>
    </row>
    <row r="203" spans="1:8" ht="15.75">
      <c r="A203" s="28"/>
      <c r="B203" s="29"/>
      <c r="C203" s="14" t="s">
        <v>6</v>
      </c>
      <c r="D203" s="15">
        <v>0</v>
      </c>
      <c r="E203" s="15">
        <v>0</v>
      </c>
      <c r="F203" s="15">
        <v>0</v>
      </c>
      <c r="G203" s="2"/>
      <c r="H203" s="2"/>
    </row>
    <row r="204" spans="1:8" ht="15.75">
      <c r="A204" s="28"/>
      <c r="B204" s="29"/>
      <c r="C204" s="14" t="s">
        <v>7</v>
      </c>
      <c r="D204" s="15">
        <v>0</v>
      </c>
      <c r="E204" s="15">
        <v>0</v>
      </c>
      <c r="F204" s="15">
        <v>0</v>
      </c>
      <c r="G204" s="2"/>
      <c r="H204" s="2"/>
    </row>
    <row r="205" spans="1:8" ht="15.75">
      <c r="A205" s="28"/>
      <c r="B205" s="29"/>
      <c r="C205" s="14" t="s">
        <v>8</v>
      </c>
      <c r="D205" s="15">
        <v>80</v>
      </c>
      <c r="E205" s="15">
        <v>80</v>
      </c>
      <c r="F205" s="15">
        <f>E205/D205*100</f>
        <v>100</v>
      </c>
      <c r="G205" s="2"/>
      <c r="H205" s="2"/>
    </row>
    <row r="206" spans="1:8" ht="15.75">
      <c r="A206" s="28"/>
      <c r="B206" s="29"/>
      <c r="C206" s="14" t="s">
        <v>9</v>
      </c>
      <c r="D206" s="15">
        <v>45.9</v>
      </c>
      <c r="E206" s="15">
        <v>45.9</v>
      </c>
      <c r="F206" s="15">
        <f>E206/D206*100</f>
        <v>100</v>
      </c>
      <c r="G206" s="2"/>
      <c r="H206" s="2"/>
    </row>
    <row r="207" spans="1:8" ht="15.75">
      <c r="A207" s="28" t="s">
        <v>68</v>
      </c>
      <c r="B207" s="29" t="s">
        <v>70</v>
      </c>
      <c r="C207" s="14" t="s">
        <v>5</v>
      </c>
      <c r="D207" s="15">
        <v>0</v>
      </c>
      <c r="E207" s="15">
        <v>0</v>
      </c>
      <c r="F207" s="15">
        <v>0</v>
      </c>
      <c r="G207" s="2"/>
      <c r="H207" s="2"/>
    </row>
    <row r="208" spans="1:8" ht="15.75">
      <c r="A208" s="28"/>
      <c r="B208" s="29"/>
      <c r="C208" s="14" t="s">
        <v>6</v>
      </c>
      <c r="D208" s="15">
        <v>0</v>
      </c>
      <c r="E208" s="15">
        <v>0</v>
      </c>
      <c r="F208" s="15">
        <v>0</v>
      </c>
      <c r="G208" s="2"/>
      <c r="H208" s="2"/>
    </row>
    <row r="209" spans="1:8" ht="15.75">
      <c r="A209" s="28"/>
      <c r="B209" s="29"/>
      <c r="C209" s="14" t="s">
        <v>7</v>
      </c>
      <c r="D209" s="15">
        <v>0</v>
      </c>
      <c r="E209" s="15">
        <v>0</v>
      </c>
      <c r="F209" s="15">
        <v>0</v>
      </c>
      <c r="G209" s="2"/>
      <c r="H209" s="2"/>
    </row>
    <row r="210" spans="1:8" ht="15.75">
      <c r="A210" s="28"/>
      <c r="B210" s="29"/>
      <c r="C210" s="14" t="s">
        <v>8</v>
      </c>
      <c r="D210" s="15">
        <v>0</v>
      </c>
      <c r="E210" s="15">
        <v>0</v>
      </c>
      <c r="F210" s="15">
        <v>0</v>
      </c>
      <c r="G210" s="2"/>
      <c r="H210" s="2"/>
    </row>
    <row r="211" spans="1:8" ht="53.25" customHeight="1">
      <c r="A211" s="28"/>
      <c r="B211" s="29"/>
      <c r="C211" s="14" t="s">
        <v>9</v>
      </c>
      <c r="D211" s="15">
        <v>0</v>
      </c>
      <c r="E211" s="15">
        <v>0</v>
      </c>
      <c r="F211" s="15">
        <v>0</v>
      </c>
      <c r="G211" s="2"/>
      <c r="H211" s="2"/>
    </row>
    <row r="212" spans="1:8" ht="19.5" customHeight="1">
      <c r="A212" s="24">
        <v>12</v>
      </c>
      <c r="B212" s="24" t="s">
        <v>61</v>
      </c>
      <c r="C212" s="10" t="s">
        <v>5</v>
      </c>
      <c r="D212" s="17">
        <v>14107.500000000002</v>
      </c>
      <c r="E212" s="17">
        <v>12607.500000000002</v>
      </c>
      <c r="F212" s="18">
        <v>89.36735778841042</v>
      </c>
      <c r="G212" s="2"/>
      <c r="H212" s="2"/>
    </row>
    <row r="213" spans="1:8" ht="15.75">
      <c r="A213" s="25"/>
      <c r="B213" s="25"/>
      <c r="C213" s="10" t="s">
        <v>6</v>
      </c>
      <c r="D213" s="17">
        <v>0</v>
      </c>
      <c r="E213" s="17">
        <v>0</v>
      </c>
      <c r="F213" s="18"/>
      <c r="G213" s="2"/>
      <c r="H213" s="2"/>
    </row>
    <row r="214" spans="1:8" ht="20.25" customHeight="1">
      <c r="A214" s="25"/>
      <c r="B214" s="25"/>
      <c r="C214" s="10" t="s">
        <v>7</v>
      </c>
      <c r="D214" s="17">
        <v>800.4</v>
      </c>
      <c r="E214" s="17">
        <v>798.7</v>
      </c>
      <c r="F214" s="18">
        <v>99.78760619690156</v>
      </c>
      <c r="G214" s="2"/>
      <c r="H214" s="2"/>
    </row>
    <row r="215" spans="1:8" ht="15.75">
      <c r="A215" s="25"/>
      <c r="B215" s="25"/>
      <c r="C215" s="12" t="s">
        <v>8</v>
      </c>
      <c r="D215" s="17">
        <v>13218.900000000001</v>
      </c>
      <c r="E215" s="17">
        <v>11720.6</v>
      </c>
      <c r="F215" s="18">
        <v>88.66547140836227</v>
      </c>
      <c r="G215" s="2"/>
      <c r="H215" s="2"/>
    </row>
    <row r="216" spans="1:8" ht="15.75">
      <c r="A216" s="26"/>
      <c r="B216" s="26"/>
      <c r="C216" s="10" t="s">
        <v>9</v>
      </c>
      <c r="D216" s="17">
        <v>88.2</v>
      </c>
      <c r="E216" s="17">
        <v>88.2</v>
      </c>
      <c r="F216" s="18"/>
      <c r="G216" s="2"/>
      <c r="H216" s="2"/>
    </row>
    <row r="217" spans="1:8" ht="15.75">
      <c r="A217" s="28" t="s">
        <v>71</v>
      </c>
      <c r="B217" s="30" t="s">
        <v>80</v>
      </c>
      <c r="C217" s="14" t="s">
        <v>5</v>
      </c>
      <c r="D217" s="19">
        <v>2969.8</v>
      </c>
      <c r="E217" s="19">
        <v>2730</v>
      </c>
      <c r="F217" s="20">
        <v>91.92538218061821</v>
      </c>
      <c r="G217" s="2"/>
      <c r="H217" s="2"/>
    </row>
    <row r="218" spans="1:8" ht="15.75">
      <c r="A218" s="28"/>
      <c r="B218" s="30"/>
      <c r="C218" s="14" t="s">
        <v>6</v>
      </c>
      <c r="D218" s="19">
        <v>0</v>
      </c>
      <c r="E218" s="19">
        <v>0</v>
      </c>
      <c r="F218" s="18"/>
      <c r="G218" s="2"/>
      <c r="H218" s="2"/>
    </row>
    <row r="219" spans="1:8" ht="15.75">
      <c r="A219" s="28"/>
      <c r="B219" s="30"/>
      <c r="C219" s="14" t="s">
        <v>7</v>
      </c>
      <c r="D219" s="19">
        <v>624</v>
      </c>
      <c r="E219" s="19">
        <v>624</v>
      </c>
      <c r="F219" s="20">
        <v>100</v>
      </c>
      <c r="G219" s="2"/>
      <c r="H219" s="2"/>
    </row>
    <row r="220" spans="1:8" ht="15.75">
      <c r="A220" s="28"/>
      <c r="B220" s="30"/>
      <c r="C220" s="14" t="s">
        <v>8</v>
      </c>
      <c r="D220" s="19">
        <v>2345.8</v>
      </c>
      <c r="E220" s="19">
        <v>2106</v>
      </c>
      <c r="F220" s="20">
        <v>89.7774746355188</v>
      </c>
      <c r="G220" s="2"/>
      <c r="H220" s="2"/>
    </row>
    <row r="221" spans="1:8" ht="15.75">
      <c r="A221" s="28"/>
      <c r="B221" s="30"/>
      <c r="C221" s="14" t="s">
        <v>9</v>
      </c>
      <c r="D221" s="19">
        <v>0</v>
      </c>
      <c r="E221" s="19">
        <v>0</v>
      </c>
      <c r="F221" s="18"/>
      <c r="G221" s="2"/>
      <c r="H221" s="2"/>
    </row>
    <row r="222" spans="1:8" ht="15.75">
      <c r="A222" s="39" t="s">
        <v>72</v>
      </c>
      <c r="B222" s="42" t="s">
        <v>94</v>
      </c>
      <c r="C222" s="14" t="s">
        <v>5</v>
      </c>
      <c r="D222" s="19">
        <v>352.8</v>
      </c>
      <c r="E222" s="19">
        <v>349.4</v>
      </c>
      <c r="F222" s="20">
        <v>99.03628117913831</v>
      </c>
      <c r="G222" s="2"/>
      <c r="H222" s="2"/>
    </row>
    <row r="223" spans="1:8" ht="15.75">
      <c r="A223" s="40"/>
      <c r="B223" s="43"/>
      <c r="C223" s="14" t="s">
        <v>6</v>
      </c>
      <c r="D223" s="19">
        <v>0</v>
      </c>
      <c r="E223" s="19">
        <v>0</v>
      </c>
      <c r="F223" s="20">
        <v>0</v>
      </c>
      <c r="G223" s="2"/>
      <c r="H223" s="2"/>
    </row>
    <row r="224" spans="1:8" ht="15.75">
      <c r="A224" s="40"/>
      <c r="B224" s="43"/>
      <c r="C224" s="14" t="s">
        <v>7</v>
      </c>
      <c r="D224" s="19">
        <v>176.4</v>
      </c>
      <c r="E224" s="19">
        <v>174.7</v>
      </c>
      <c r="F224" s="20">
        <v>99.03628117913831</v>
      </c>
      <c r="G224" s="2"/>
      <c r="H224" s="2"/>
    </row>
    <row r="225" spans="1:8" ht="15.75">
      <c r="A225" s="40"/>
      <c r="B225" s="43"/>
      <c r="C225" s="14" t="s">
        <v>8</v>
      </c>
      <c r="D225" s="19">
        <v>88.2</v>
      </c>
      <c r="E225" s="19">
        <v>86.5</v>
      </c>
      <c r="F225" s="20">
        <v>98.07256235827664</v>
      </c>
      <c r="G225" s="2"/>
      <c r="H225" s="2"/>
    </row>
    <row r="226" spans="1:8" ht="15.75">
      <c r="A226" s="41"/>
      <c r="B226" s="44"/>
      <c r="C226" s="14" t="s">
        <v>9</v>
      </c>
      <c r="D226" s="19">
        <v>88.2</v>
      </c>
      <c r="E226" s="19">
        <v>88.2</v>
      </c>
      <c r="F226" s="20">
        <v>100</v>
      </c>
      <c r="G226" s="2"/>
      <c r="H226" s="2"/>
    </row>
    <row r="227" spans="1:8" ht="15.75">
      <c r="A227" s="28" t="s">
        <v>72</v>
      </c>
      <c r="B227" s="29" t="s">
        <v>78</v>
      </c>
      <c r="C227" s="14" t="s">
        <v>5</v>
      </c>
      <c r="D227" s="19">
        <v>1810.2</v>
      </c>
      <c r="E227" s="19">
        <v>704.1</v>
      </c>
      <c r="F227" s="20">
        <v>38.89625455750746</v>
      </c>
      <c r="G227" s="2"/>
      <c r="H227" s="2"/>
    </row>
    <row r="228" spans="1:8" ht="15" customHeight="1">
      <c r="A228" s="28"/>
      <c r="B228" s="29"/>
      <c r="C228" s="14" t="s">
        <v>6</v>
      </c>
      <c r="D228" s="19">
        <v>0</v>
      </c>
      <c r="E228" s="19">
        <v>0</v>
      </c>
      <c r="F228" s="18"/>
      <c r="G228" s="2"/>
      <c r="H228" s="2"/>
    </row>
    <row r="229" spans="1:8" ht="15.75">
      <c r="A229" s="28"/>
      <c r="B229" s="29"/>
      <c r="C229" s="14" t="s">
        <v>7</v>
      </c>
      <c r="D229" s="19">
        <v>0</v>
      </c>
      <c r="E229" s="19">
        <v>0</v>
      </c>
      <c r="F229" s="18"/>
      <c r="G229" s="2"/>
      <c r="H229" s="2"/>
    </row>
    <row r="230" spans="1:8" ht="15.75">
      <c r="A230" s="28"/>
      <c r="B230" s="29"/>
      <c r="C230" s="14" t="s">
        <v>8</v>
      </c>
      <c r="D230" s="19">
        <v>1810.2</v>
      </c>
      <c r="E230" s="19">
        <v>704.1</v>
      </c>
      <c r="F230" s="20">
        <v>38.89625455750746</v>
      </c>
      <c r="G230" s="2"/>
      <c r="H230" s="2"/>
    </row>
    <row r="231" spans="1:8" ht="15.75">
      <c r="A231" s="28"/>
      <c r="B231" s="29"/>
      <c r="C231" s="14" t="s">
        <v>9</v>
      </c>
      <c r="D231" s="19">
        <v>0</v>
      </c>
      <c r="E231" s="19">
        <v>0</v>
      </c>
      <c r="F231" s="18"/>
      <c r="G231" s="2"/>
      <c r="H231" s="2"/>
    </row>
    <row r="232" spans="1:8" ht="15.75">
      <c r="A232" s="28" t="s">
        <v>73</v>
      </c>
      <c r="B232" s="29" t="s">
        <v>79</v>
      </c>
      <c r="C232" s="14" t="s">
        <v>5</v>
      </c>
      <c r="D232" s="19">
        <v>8974.7</v>
      </c>
      <c r="E232" s="19">
        <v>8824</v>
      </c>
      <c r="F232" s="20">
        <v>98.32083523683241</v>
      </c>
      <c r="G232" s="2"/>
      <c r="H232" s="2"/>
    </row>
    <row r="233" spans="1:8" ht="15.75">
      <c r="A233" s="28"/>
      <c r="B233" s="29"/>
      <c r="C233" s="14" t="s">
        <v>6</v>
      </c>
      <c r="D233" s="19">
        <v>0</v>
      </c>
      <c r="E233" s="19">
        <v>0</v>
      </c>
      <c r="F233" s="18"/>
      <c r="G233" s="2"/>
      <c r="H233" s="2"/>
    </row>
    <row r="234" spans="1:8" ht="15.75">
      <c r="A234" s="28"/>
      <c r="B234" s="29"/>
      <c r="C234" s="14" t="s">
        <v>7</v>
      </c>
      <c r="D234" s="19">
        <v>0</v>
      </c>
      <c r="E234" s="19">
        <v>0</v>
      </c>
      <c r="F234" s="18"/>
      <c r="G234" s="2"/>
      <c r="H234" s="2"/>
    </row>
    <row r="235" spans="1:8" ht="15.75">
      <c r="A235" s="28"/>
      <c r="B235" s="29"/>
      <c r="C235" s="14" t="s">
        <v>8</v>
      </c>
      <c r="D235" s="19">
        <v>8974.7</v>
      </c>
      <c r="E235" s="19">
        <v>8824</v>
      </c>
      <c r="F235" s="20">
        <v>98.32083523683241</v>
      </c>
      <c r="G235" s="2"/>
      <c r="H235" s="2"/>
    </row>
    <row r="236" spans="1:8" ht="15.75">
      <c r="A236" s="28"/>
      <c r="B236" s="29"/>
      <c r="C236" s="14" t="s">
        <v>9</v>
      </c>
      <c r="D236" s="19">
        <v>0</v>
      </c>
      <c r="E236" s="19">
        <v>0</v>
      </c>
      <c r="F236" s="18"/>
      <c r="G236" s="2"/>
      <c r="H236" s="2"/>
    </row>
    <row r="237" spans="1:8" ht="19.5" customHeight="1">
      <c r="A237" s="24">
        <v>13</v>
      </c>
      <c r="B237" s="24" t="s">
        <v>62</v>
      </c>
      <c r="C237" s="10" t="s">
        <v>5</v>
      </c>
      <c r="D237" s="11">
        <v>23296</v>
      </c>
      <c r="E237" s="11">
        <v>15163</v>
      </c>
      <c r="F237" s="11">
        <f>E237/D237*100</f>
        <v>65.0884271978022</v>
      </c>
      <c r="G237" s="2"/>
      <c r="H237" s="2"/>
    </row>
    <row r="238" spans="1:8" ht="15.75">
      <c r="A238" s="25"/>
      <c r="B238" s="25"/>
      <c r="C238" s="10" t="s">
        <v>6</v>
      </c>
      <c r="D238" s="11">
        <v>3213.6</v>
      </c>
      <c r="E238" s="11">
        <v>3213.6</v>
      </c>
      <c r="F238" s="11">
        <f>E238/D238*100</f>
        <v>100</v>
      </c>
      <c r="G238" s="3"/>
      <c r="H238" s="2"/>
    </row>
    <row r="239" spans="1:8" ht="17.25" customHeight="1">
      <c r="A239" s="25"/>
      <c r="B239" s="25"/>
      <c r="C239" s="10" t="s">
        <v>7</v>
      </c>
      <c r="D239" s="11">
        <v>361.3</v>
      </c>
      <c r="E239" s="11">
        <v>361.1</v>
      </c>
      <c r="F239" s="11">
        <f>E239/D239*100</f>
        <v>99.94464433988377</v>
      </c>
      <c r="G239" s="3"/>
      <c r="H239" s="2"/>
    </row>
    <row r="240" spans="1:8" ht="15.75">
      <c r="A240" s="25"/>
      <c r="B240" s="25"/>
      <c r="C240" s="12" t="s">
        <v>8</v>
      </c>
      <c r="D240" s="11">
        <v>19721</v>
      </c>
      <c r="E240" s="11">
        <v>11589.3</v>
      </c>
      <c r="F240" s="11">
        <f>E240/D240*100</f>
        <v>58.76628974189949</v>
      </c>
      <c r="G240" s="3"/>
      <c r="H240" s="2"/>
    </row>
    <row r="241" spans="1:8" ht="15.75">
      <c r="A241" s="26"/>
      <c r="B241" s="26"/>
      <c r="C241" s="10" t="s">
        <v>9</v>
      </c>
      <c r="D241" s="11">
        <f>D246+D251</f>
        <v>0</v>
      </c>
      <c r="E241" s="11">
        <f>E246+E251</f>
        <v>0</v>
      </c>
      <c r="F241" s="11">
        <v>0</v>
      </c>
      <c r="G241" s="3"/>
      <c r="H241" s="2"/>
    </row>
    <row r="242" spans="1:8" ht="15.75">
      <c r="A242" s="28" t="s">
        <v>74</v>
      </c>
      <c r="B242" s="29" t="s">
        <v>76</v>
      </c>
      <c r="C242" s="14" t="s">
        <v>5</v>
      </c>
      <c r="D242" s="15">
        <v>3573.6</v>
      </c>
      <c r="E242" s="15">
        <v>3573.6</v>
      </c>
      <c r="F242" s="15">
        <f>E242/D242*100</f>
        <v>100</v>
      </c>
      <c r="G242" s="2"/>
      <c r="H242" s="2"/>
    </row>
    <row r="243" spans="1:8" ht="15.75">
      <c r="A243" s="28"/>
      <c r="B243" s="29"/>
      <c r="C243" s="14" t="s">
        <v>6</v>
      </c>
      <c r="D243" s="15">
        <v>3213.6</v>
      </c>
      <c r="E243" s="15">
        <v>3213.6</v>
      </c>
      <c r="F243" s="15">
        <f>E243/D243*100</f>
        <v>100</v>
      </c>
      <c r="G243" s="2"/>
      <c r="H243" s="2"/>
    </row>
    <row r="244" spans="1:8" ht="15.75">
      <c r="A244" s="28"/>
      <c r="B244" s="29"/>
      <c r="C244" s="14" t="s">
        <v>7</v>
      </c>
      <c r="D244" s="15">
        <v>360</v>
      </c>
      <c r="E244" s="15">
        <v>360</v>
      </c>
      <c r="F244" s="15">
        <f>E244/D244*100</f>
        <v>100</v>
      </c>
      <c r="G244" s="2"/>
      <c r="H244" s="2"/>
    </row>
    <row r="245" spans="1:8" ht="15.75">
      <c r="A245" s="28"/>
      <c r="B245" s="29"/>
      <c r="C245" s="14" t="s">
        <v>8</v>
      </c>
      <c r="D245" s="15">
        <v>0</v>
      </c>
      <c r="E245" s="15">
        <v>0</v>
      </c>
      <c r="F245" s="15">
        <v>0</v>
      </c>
      <c r="G245" s="2"/>
      <c r="H245" s="2"/>
    </row>
    <row r="246" spans="1:8" ht="15.75">
      <c r="A246" s="28"/>
      <c r="B246" s="29"/>
      <c r="C246" s="14" t="s">
        <v>9</v>
      </c>
      <c r="D246" s="15">
        <v>0</v>
      </c>
      <c r="E246" s="15">
        <v>0</v>
      </c>
      <c r="F246" s="15">
        <v>0</v>
      </c>
      <c r="G246" s="2"/>
      <c r="H246" s="2"/>
    </row>
    <row r="247" spans="1:8" ht="15.75">
      <c r="A247" s="28" t="s">
        <v>75</v>
      </c>
      <c r="B247" s="29" t="s">
        <v>77</v>
      </c>
      <c r="C247" s="14" t="s">
        <v>5</v>
      </c>
      <c r="D247" s="15">
        <v>19722.2</v>
      </c>
      <c r="E247" s="15">
        <v>11589.4</v>
      </c>
      <c r="F247" s="15">
        <f>E247/D247*100</f>
        <v>58.76322114165762</v>
      </c>
      <c r="G247" s="2"/>
      <c r="H247" s="2"/>
    </row>
    <row r="248" spans="1:8" ht="15.75">
      <c r="A248" s="28"/>
      <c r="B248" s="29"/>
      <c r="C248" s="14" t="s">
        <v>6</v>
      </c>
      <c r="D248" s="15">
        <v>0</v>
      </c>
      <c r="E248" s="15">
        <v>0</v>
      </c>
      <c r="F248" s="15"/>
      <c r="G248" s="2"/>
      <c r="H248" s="2"/>
    </row>
    <row r="249" spans="1:8" ht="15.75">
      <c r="A249" s="28"/>
      <c r="B249" s="29"/>
      <c r="C249" s="14" t="s">
        <v>7</v>
      </c>
      <c r="D249" s="15">
        <v>1300</v>
      </c>
      <c r="E249" s="15">
        <v>100</v>
      </c>
      <c r="F249" s="15">
        <f>E249/D249*100</f>
        <v>7.6923076923076925</v>
      </c>
      <c r="G249" s="2"/>
      <c r="H249" s="2"/>
    </row>
    <row r="250" spans="1:8" ht="15.75">
      <c r="A250" s="28"/>
      <c r="B250" s="29"/>
      <c r="C250" s="14" t="s">
        <v>8</v>
      </c>
      <c r="D250" s="15">
        <v>19721</v>
      </c>
      <c r="E250" s="15">
        <v>11589.3</v>
      </c>
      <c r="F250" s="15">
        <f>E250/D250*100</f>
        <v>58.76628974189949</v>
      </c>
      <c r="G250" s="2"/>
      <c r="H250" s="2"/>
    </row>
    <row r="251" spans="1:8" ht="15.75">
      <c r="A251" s="28"/>
      <c r="B251" s="29"/>
      <c r="C251" s="14" t="s">
        <v>9</v>
      </c>
      <c r="D251" s="15">
        <v>0</v>
      </c>
      <c r="E251" s="15">
        <v>0</v>
      </c>
      <c r="F251" s="15">
        <v>0</v>
      </c>
      <c r="G251" s="2"/>
      <c r="H251" s="2"/>
    </row>
    <row r="252" spans="1:6" ht="15.75">
      <c r="A252" s="24">
        <v>14</v>
      </c>
      <c r="B252" s="24" t="s">
        <v>84</v>
      </c>
      <c r="C252" s="10" t="s">
        <v>5</v>
      </c>
      <c r="D252" s="11">
        <v>12573.6</v>
      </c>
      <c r="E252" s="11">
        <v>8165.6</v>
      </c>
      <c r="F252" s="15">
        <f aca="true" t="shared" si="8" ref="F252:F265">E252/D252*100</f>
        <v>64.94241903671184</v>
      </c>
    </row>
    <row r="253" spans="1:6" ht="15.75">
      <c r="A253" s="25"/>
      <c r="B253" s="25"/>
      <c r="C253" s="10" t="s">
        <v>6</v>
      </c>
      <c r="D253" s="11">
        <v>11168</v>
      </c>
      <c r="E253" s="11">
        <v>7008</v>
      </c>
      <c r="F253" s="15">
        <f t="shared" si="8"/>
        <v>62.75071633237822</v>
      </c>
    </row>
    <row r="254" spans="1:6" ht="20.25" customHeight="1">
      <c r="A254" s="25"/>
      <c r="B254" s="25"/>
      <c r="C254" s="10" t="s">
        <v>7</v>
      </c>
      <c r="D254" s="11">
        <v>356.4</v>
      </c>
      <c r="E254" s="11">
        <v>223.6</v>
      </c>
      <c r="F254" s="15">
        <f t="shared" si="8"/>
        <v>62.73849607182941</v>
      </c>
    </row>
    <row r="255" spans="1:6" ht="15.75">
      <c r="A255" s="25"/>
      <c r="B255" s="25"/>
      <c r="C255" s="12" t="s">
        <v>8</v>
      </c>
      <c r="D255" s="11">
        <v>1049.1</v>
      </c>
      <c r="E255" s="11">
        <v>934</v>
      </c>
      <c r="F255" s="15">
        <f t="shared" si="8"/>
        <v>89.02869125917454</v>
      </c>
    </row>
    <row r="256" spans="1:6" ht="15.75">
      <c r="A256" s="26"/>
      <c r="B256" s="26"/>
      <c r="C256" s="10" t="s">
        <v>9</v>
      </c>
      <c r="D256" s="11">
        <v>273.7</v>
      </c>
      <c r="E256" s="11">
        <v>273.7</v>
      </c>
      <c r="F256" s="15">
        <f t="shared" si="8"/>
        <v>100</v>
      </c>
    </row>
    <row r="257" spans="1:6" ht="15.75">
      <c r="A257" s="36">
        <v>14</v>
      </c>
      <c r="B257" s="33" t="s">
        <v>95</v>
      </c>
      <c r="C257" s="14" t="s">
        <v>5</v>
      </c>
      <c r="D257" s="21">
        <v>11702.5</v>
      </c>
      <c r="E257" s="21">
        <v>7321</v>
      </c>
      <c r="F257" s="15">
        <f t="shared" si="8"/>
        <v>62.55928220465713</v>
      </c>
    </row>
    <row r="258" spans="1:6" ht="15.75">
      <c r="A258" s="37"/>
      <c r="B258" s="34"/>
      <c r="C258" s="14" t="s">
        <v>6</v>
      </c>
      <c r="D258" s="21">
        <v>10421</v>
      </c>
      <c r="E258" s="21">
        <v>6283.4</v>
      </c>
      <c r="F258" s="15">
        <f t="shared" si="8"/>
        <v>60.29555704826791</v>
      </c>
    </row>
    <row r="259" spans="1:6" ht="15.75">
      <c r="A259" s="37"/>
      <c r="B259" s="34"/>
      <c r="C259" s="14" t="s">
        <v>7</v>
      </c>
      <c r="D259" s="21">
        <v>332.5</v>
      </c>
      <c r="E259" s="21">
        <v>200.5</v>
      </c>
      <c r="F259" s="15">
        <f t="shared" si="8"/>
        <v>60.30075187969924</v>
      </c>
    </row>
    <row r="260" spans="1:6" ht="15.75">
      <c r="A260" s="37"/>
      <c r="B260" s="34"/>
      <c r="C260" s="22" t="s">
        <v>8</v>
      </c>
      <c r="D260" s="21">
        <v>949.1</v>
      </c>
      <c r="E260" s="21">
        <v>837</v>
      </c>
      <c r="F260" s="15">
        <f t="shared" si="8"/>
        <v>88.18881045200716</v>
      </c>
    </row>
    <row r="261" spans="1:6" ht="15.75">
      <c r="A261" s="38"/>
      <c r="B261" s="35"/>
      <c r="C261" s="14" t="s">
        <v>9</v>
      </c>
      <c r="D261" s="21">
        <v>273.7</v>
      </c>
      <c r="E261" s="21">
        <v>273.7</v>
      </c>
      <c r="F261" s="15">
        <f t="shared" si="8"/>
        <v>100</v>
      </c>
    </row>
    <row r="262" spans="1:6" ht="15.75">
      <c r="A262" s="36">
        <v>14</v>
      </c>
      <c r="B262" s="33" t="s">
        <v>96</v>
      </c>
      <c r="C262" s="14" t="s">
        <v>5</v>
      </c>
      <c r="D262" s="21">
        <v>871</v>
      </c>
      <c r="E262" s="21">
        <v>844.7</v>
      </c>
      <c r="F262" s="15">
        <f t="shared" si="8"/>
        <v>96.9804822043628</v>
      </c>
    </row>
    <row r="263" spans="1:6" ht="15.75">
      <c r="A263" s="37"/>
      <c r="B263" s="34"/>
      <c r="C263" s="14" t="s">
        <v>6</v>
      </c>
      <c r="D263" s="21">
        <v>747.2</v>
      </c>
      <c r="E263" s="21">
        <v>724.6</v>
      </c>
      <c r="F263" s="15">
        <f t="shared" si="8"/>
        <v>96.97537473233405</v>
      </c>
    </row>
    <row r="264" spans="1:6" ht="15.75">
      <c r="A264" s="37"/>
      <c r="B264" s="34"/>
      <c r="C264" s="14" t="s">
        <v>7</v>
      </c>
      <c r="D264" s="21">
        <v>23.8</v>
      </c>
      <c r="E264" s="21">
        <v>23.1</v>
      </c>
      <c r="F264" s="15">
        <f t="shared" si="8"/>
        <v>97.05882352941177</v>
      </c>
    </row>
    <row r="265" spans="1:6" ht="15.75">
      <c r="A265" s="37"/>
      <c r="B265" s="34"/>
      <c r="C265" s="22" t="s">
        <v>8</v>
      </c>
      <c r="D265" s="21">
        <v>100</v>
      </c>
      <c r="E265" s="21">
        <v>97</v>
      </c>
      <c r="F265" s="15">
        <f t="shared" si="8"/>
        <v>97</v>
      </c>
    </row>
    <row r="266" spans="1:6" ht="15.75">
      <c r="A266" s="38"/>
      <c r="B266" s="35"/>
      <c r="C266" s="14" t="s">
        <v>9</v>
      </c>
      <c r="D266" s="21">
        <v>0</v>
      </c>
      <c r="E266" s="21"/>
      <c r="F266" s="15">
        <v>0</v>
      </c>
    </row>
    <row r="267" spans="1:6" ht="15.75">
      <c r="A267" s="24">
        <v>15</v>
      </c>
      <c r="B267" s="24" t="s">
        <v>85</v>
      </c>
      <c r="C267" s="10" t="s">
        <v>5</v>
      </c>
      <c r="D267" s="11">
        <v>2</v>
      </c>
      <c r="E267" s="11">
        <v>10</v>
      </c>
      <c r="F267" s="11">
        <f>E267/D267*100</f>
        <v>500</v>
      </c>
    </row>
    <row r="268" spans="1:6" ht="15.75">
      <c r="A268" s="25"/>
      <c r="B268" s="25"/>
      <c r="C268" s="10" t="s">
        <v>6</v>
      </c>
      <c r="D268" s="11">
        <v>0</v>
      </c>
      <c r="E268" s="11">
        <v>0</v>
      </c>
      <c r="F268" s="11">
        <v>0</v>
      </c>
    </row>
    <row r="269" spans="1:6" ht="18" customHeight="1">
      <c r="A269" s="25"/>
      <c r="B269" s="25"/>
      <c r="C269" s="10" t="s">
        <v>7</v>
      </c>
      <c r="D269" s="11">
        <v>0</v>
      </c>
      <c r="E269" s="11">
        <v>0</v>
      </c>
      <c r="F269" s="11">
        <v>0</v>
      </c>
    </row>
    <row r="270" spans="1:6" ht="15.75">
      <c r="A270" s="25"/>
      <c r="B270" s="25"/>
      <c r="C270" s="12" t="s">
        <v>8</v>
      </c>
      <c r="D270" s="11">
        <v>0</v>
      </c>
      <c r="E270" s="11">
        <v>0</v>
      </c>
      <c r="F270" s="11">
        <v>0</v>
      </c>
    </row>
    <row r="271" spans="1:6" ht="15.75">
      <c r="A271" s="26"/>
      <c r="B271" s="26"/>
      <c r="C271" s="10" t="s">
        <v>9</v>
      </c>
      <c r="D271" s="11">
        <v>2</v>
      </c>
      <c r="E271" s="11">
        <v>10</v>
      </c>
      <c r="F271" s="11">
        <f>E271/D271*100</f>
        <v>500</v>
      </c>
    </row>
    <row r="272" spans="1:6" ht="15.75">
      <c r="A272" s="24">
        <v>16</v>
      </c>
      <c r="B272" s="24" t="s">
        <v>97</v>
      </c>
      <c r="C272" s="10" t="s">
        <v>5</v>
      </c>
      <c r="D272" s="11">
        <v>1601.8</v>
      </c>
      <c r="E272" s="11">
        <v>1601.8</v>
      </c>
      <c r="F272" s="11">
        <v>100</v>
      </c>
    </row>
    <row r="273" spans="1:7" ht="15.75">
      <c r="A273" s="25"/>
      <c r="B273" s="25"/>
      <c r="C273" s="10" t="s">
        <v>6</v>
      </c>
      <c r="D273" s="23">
        <v>0</v>
      </c>
      <c r="E273" s="23">
        <v>0</v>
      </c>
      <c r="F273" s="23">
        <v>0</v>
      </c>
      <c r="G273" s="13"/>
    </row>
    <row r="274" spans="1:6" ht="31.5">
      <c r="A274" s="25"/>
      <c r="B274" s="25"/>
      <c r="C274" s="10" t="s">
        <v>7</v>
      </c>
      <c r="D274" s="11">
        <v>1142.4</v>
      </c>
      <c r="E274" s="11">
        <v>1142.4</v>
      </c>
      <c r="F274" s="11">
        <v>100</v>
      </c>
    </row>
    <row r="275" spans="1:6" ht="15.75">
      <c r="A275" s="25"/>
      <c r="B275" s="25"/>
      <c r="C275" s="12" t="s">
        <v>8</v>
      </c>
      <c r="D275" s="11">
        <v>459.4</v>
      </c>
      <c r="E275" s="11">
        <v>459.4</v>
      </c>
      <c r="F275" s="11">
        <v>100</v>
      </c>
    </row>
    <row r="276" spans="1:6" ht="15.75">
      <c r="A276" s="26"/>
      <c r="B276" s="26"/>
      <c r="C276" s="10" t="s">
        <v>9</v>
      </c>
      <c r="D276" s="11">
        <v>0</v>
      </c>
      <c r="E276" s="11">
        <v>0</v>
      </c>
      <c r="F276" s="11">
        <v>0</v>
      </c>
    </row>
  </sheetData>
  <sheetProtection/>
  <mergeCells count="110">
    <mergeCell ref="A252:A256"/>
    <mergeCell ref="B252:B256"/>
    <mergeCell ref="A57:A61"/>
    <mergeCell ref="B57:B61"/>
    <mergeCell ref="A122:A126"/>
    <mergeCell ref="B127:B131"/>
    <mergeCell ref="A167:A171"/>
    <mergeCell ref="A137:A141"/>
    <mergeCell ref="A147:A151"/>
    <mergeCell ref="B147:B151"/>
    <mergeCell ref="A157:A161"/>
    <mergeCell ref="A177:A181"/>
    <mergeCell ref="A262:A266"/>
    <mergeCell ref="B262:B266"/>
    <mergeCell ref="A212:A216"/>
    <mergeCell ref="A267:A271"/>
    <mergeCell ref="B267:B271"/>
    <mergeCell ref="A222:A226"/>
    <mergeCell ref="B222:B226"/>
    <mergeCell ref="A257:A261"/>
    <mergeCell ref="B257:B261"/>
    <mergeCell ref="A207:A211"/>
    <mergeCell ref="B182:B186"/>
    <mergeCell ref="B137:B141"/>
    <mergeCell ref="A132:A136"/>
    <mergeCell ref="B152:B156"/>
    <mergeCell ref="B162:B166"/>
    <mergeCell ref="A142:A146"/>
    <mergeCell ref="A152:A156"/>
    <mergeCell ref="B202:B206"/>
    <mergeCell ref="B167:B171"/>
    <mergeCell ref="B62:B66"/>
    <mergeCell ref="A62:A66"/>
    <mergeCell ref="B157:B161"/>
    <mergeCell ref="B237:B241"/>
    <mergeCell ref="B87:B91"/>
    <mergeCell ref="A127:A131"/>
    <mergeCell ref="A197:A201"/>
    <mergeCell ref="A97:A101"/>
    <mergeCell ref="B207:B211"/>
    <mergeCell ref="A202:A206"/>
    <mergeCell ref="B67:B71"/>
    <mergeCell ref="B82:B86"/>
    <mergeCell ref="B172:B176"/>
    <mergeCell ref="A67:A71"/>
    <mergeCell ref="B92:B96"/>
    <mergeCell ref="B107:B111"/>
    <mergeCell ref="A162:A166"/>
    <mergeCell ref="B142:B146"/>
    <mergeCell ref="B77:B81"/>
    <mergeCell ref="B27:B31"/>
    <mergeCell ref="A77:A81"/>
    <mergeCell ref="B52:B56"/>
    <mergeCell ref="A52:A56"/>
    <mergeCell ref="A107:A111"/>
    <mergeCell ref="A92:A96"/>
    <mergeCell ref="B97:B101"/>
    <mergeCell ref="A102:A106"/>
    <mergeCell ref="B102:B106"/>
    <mergeCell ref="A87:A91"/>
    <mergeCell ref="A22:A26"/>
    <mergeCell ref="A17:A21"/>
    <mergeCell ref="A27:A31"/>
    <mergeCell ref="B47:B51"/>
    <mergeCell ref="A47:A51"/>
    <mergeCell ref="A37:A41"/>
    <mergeCell ref="B42:B46"/>
    <mergeCell ref="A42:A46"/>
    <mergeCell ref="B17:B21"/>
    <mergeCell ref="B37:B41"/>
    <mergeCell ref="B112:B116"/>
    <mergeCell ref="B117:B121"/>
    <mergeCell ref="B122:B126"/>
    <mergeCell ref="A3:F3"/>
    <mergeCell ref="B7:B11"/>
    <mergeCell ref="A7:A11"/>
    <mergeCell ref="B12:B16"/>
    <mergeCell ref="A12:A16"/>
    <mergeCell ref="B22:B26"/>
    <mergeCell ref="A117:A121"/>
    <mergeCell ref="A237:A241"/>
    <mergeCell ref="A112:A116"/>
    <mergeCell ref="B132:B136"/>
    <mergeCell ref="A182:A186"/>
    <mergeCell ref="B32:B36"/>
    <mergeCell ref="A32:A36"/>
    <mergeCell ref="A72:A76"/>
    <mergeCell ref="B72:B76"/>
    <mergeCell ref="A82:A86"/>
    <mergeCell ref="B177:B181"/>
    <mergeCell ref="B212:B216"/>
    <mergeCell ref="A172:A176"/>
    <mergeCell ref="A247:A251"/>
    <mergeCell ref="B247:B251"/>
    <mergeCell ref="A217:A221"/>
    <mergeCell ref="B217:B221"/>
    <mergeCell ref="B227:B231"/>
    <mergeCell ref="B232:B236"/>
    <mergeCell ref="A232:A236"/>
    <mergeCell ref="A227:A231"/>
    <mergeCell ref="A272:A276"/>
    <mergeCell ref="B272:B276"/>
    <mergeCell ref="E2:F2"/>
    <mergeCell ref="A242:A246"/>
    <mergeCell ref="B242:B246"/>
    <mergeCell ref="B187:B191"/>
    <mergeCell ref="B192:B196"/>
    <mergeCell ref="A187:A191"/>
    <mergeCell ref="A192:A196"/>
    <mergeCell ref="B197:B201"/>
  </mergeCells>
  <printOptions/>
  <pageMargins left="0.5905511811023623" right="0.1968503937007874" top="0.7874015748031497" bottom="0.3937007874015748" header="0.5118110236220472" footer="0.5118110236220472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263"/>
  <sheetViews>
    <sheetView tabSelected="1" workbookViewId="0" topLeftCell="A1">
      <selection activeCell="H88" sqref="H88"/>
    </sheetView>
  </sheetViews>
  <sheetFormatPr defaultColWidth="9.00390625" defaultRowHeight="12.75"/>
  <cols>
    <col min="1" max="1" width="4.375" style="45" customWidth="1"/>
    <col min="2" max="2" width="44.625" style="45" customWidth="1"/>
    <col min="3" max="3" width="18.25390625" style="45" customWidth="1"/>
    <col min="4" max="4" width="14.75390625" style="45" customWidth="1"/>
    <col min="5" max="5" width="14.00390625" style="45" customWidth="1"/>
    <col min="6" max="6" width="12.125" style="45" customWidth="1"/>
    <col min="7" max="7" width="10.125" style="45" bestFit="1" customWidth="1"/>
    <col min="8" max="8" width="13.875" style="45" bestFit="1" customWidth="1"/>
    <col min="9" max="16384" width="9.125" style="45" customWidth="1"/>
  </cols>
  <sheetData>
    <row r="1" ht="7.5" customHeight="1"/>
    <row r="2" spans="5:6" ht="15.75">
      <c r="E2" s="46" t="s">
        <v>83</v>
      </c>
      <c r="F2" s="46"/>
    </row>
    <row r="3" spans="1:6" ht="30.75" customHeight="1">
      <c r="A3" s="47" t="s">
        <v>168</v>
      </c>
      <c r="B3" s="47"/>
      <c r="C3" s="47"/>
      <c r="D3" s="47"/>
      <c r="E3" s="47"/>
      <c r="F3" s="47"/>
    </row>
    <row r="4" spans="1:6" ht="12" customHeight="1">
      <c r="A4" s="48"/>
      <c r="B4" s="48"/>
      <c r="C4" s="48"/>
      <c r="D4" s="48"/>
      <c r="E4" s="48"/>
      <c r="F4" s="48"/>
    </row>
    <row r="5" spans="1:6" ht="53.25" customHeight="1">
      <c r="A5" s="49" t="s">
        <v>0</v>
      </c>
      <c r="B5" s="49" t="s">
        <v>4</v>
      </c>
      <c r="C5" s="49" t="s">
        <v>1</v>
      </c>
      <c r="D5" s="49" t="s">
        <v>169</v>
      </c>
      <c r="E5" s="49" t="s">
        <v>170</v>
      </c>
      <c r="F5" s="49" t="s">
        <v>2</v>
      </c>
    </row>
    <row r="6" spans="1:6" ht="12.75">
      <c r="A6" s="50">
        <v>1</v>
      </c>
      <c r="B6" s="50">
        <v>2</v>
      </c>
      <c r="C6" s="49">
        <v>3</v>
      </c>
      <c r="D6" s="49">
        <v>4</v>
      </c>
      <c r="E6" s="49">
        <v>5</v>
      </c>
      <c r="F6" s="49">
        <v>6</v>
      </c>
    </row>
    <row r="7" spans="1:6" ht="17.25" customHeight="1">
      <c r="A7" s="51"/>
      <c r="B7" s="52" t="s">
        <v>10</v>
      </c>
      <c r="C7" s="53" t="s">
        <v>5</v>
      </c>
      <c r="D7" s="54">
        <f>SUM(D8:D11)</f>
        <v>997465.274</v>
      </c>
      <c r="E7" s="54">
        <f>SUM(E8:E11)</f>
        <v>935006.59</v>
      </c>
      <c r="F7" s="54">
        <f>E7/D7*100</f>
        <v>93.73825980432076</v>
      </c>
    </row>
    <row r="8" spans="1:6" ht="26.25" customHeight="1">
      <c r="A8" s="55"/>
      <c r="B8" s="56"/>
      <c r="C8" s="53" t="s">
        <v>6</v>
      </c>
      <c r="D8" s="54">
        <f>D13+D23+D43+D68+D83+D93+D108+D123+D138+D153+D173+D198+D208+D223+D233+D248</f>
        <v>67359.9</v>
      </c>
      <c r="E8" s="54">
        <f>E13+E23+E43+E68+E83+E93+E108+E123+E138+E153+E173+E198+E208+E223+E233+E248</f>
        <v>67275.7</v>
      </c>
      <c r="F8" s="54">
        <f>E8/D8*100</f>
        <v>99.87499981442966</v>
      </c>
    </row>
    <row r="9" spans="1:6" ht="24.75" customHeight="1">
      <c r="A9" s="55"/>
      <c r="B9" s="56"/>
      <c r="C9" s="53" t="s">
        <v>7</v>
      </c>
      <c r="D9" s="54">
        <f>D14+D24+D44+D69+D84+D94+D109+D124+D139+D154+D174+D199+D209+D224+D234+D249</f>
        <v>625012.22</v>
      </c>
      <c r="E9" s="54">
        <f>E14+E24+E44+E69+E84+E94+E109+E124+E139+E154+E174+E199+E209+E224+E234+E249</f>
        <v>582453.75</v>
      </c>
      <c r="F9" s="54">
        <f>E9/D9*100</f>
        <v>93.19077793390984</v>
      </c>
    </row>
    <row r="10" spans="1:6" ht="15.75" customHeight="1">
      <c r="A10" s="55"/>
      <c r="B10" s="56"/>
      <c r="C10" s="57" t="s">
        <v>8</v>
      </c>
      <c r="D10" s="54">
        <f>D15+D25+D45+D70+D85+D95+D110+D125+D140+D155+D175+D200+D210+D225+D235+D250</f>
        <v>247757.23</v>
      </c>
      <c r="E10" s="54">
        <f>E15+E25+E45+E70+E85+E95+E110+E125+E140+E155+E175+E200+E210+E225+E235+E250</f>
        <v>233210.13</v>
      </c>
      <c r="F10" s="54">
        <f>E10/D10*100</f>
        <v>94.12848617979786</v>
      </c>
    </row>
    <row r="11" spans="1:6" ht="26.25" customHeight="1">
      <c r="A11" s="58"/>
      <c r="B11" s="59"/>
      <c r="C11" s="53" t="s">
        <v>9</v>
      </c>
      <c r="D11" s="54">
        <f>D16+D46+D71+D86+D96+D111+D126+D141+D156+D176+D201+D211+D226+D236+D251</f>
        <v>57335.924</v>
      </c>
      <c r="E11" s="54">
        <f>E16+E46+E71+E86+E96+E111+E126+E141+E156+E176+E201+E211+E226+E236+E251</f>
        <v>52067.009999999995</v>
      </c>
      <c r="F11" s="54">
        <v>91.86</v>
      </c>
    </row>
    <row r="12" spans="1:7" ht="14.25" customHeight="1">
      <c r="A12" s="60" t="s">
        <v>101</v>
      </c>
      <c r="B12" s="61" t="s">
        <v>102</v>
      </c>
      <c r="C12" s="62" t="s">
        <v>5</v>
      </c>
      <c r="D12" s="63">
        <f>SUM(D13:D16)</f>
        <v>155778.5</v>
      </c>
      <c r="E12" s="63">
        <f>SUM(E13:E16)</f>
        <v>153398.36000000002</v>
      </c>
      <c r="F12" s="63">
        <f>E12/D12*100</f>
        <v>98.47209980838178</v>
      </c>
      <c r="G12" s="64"/>
    </row>
    <row r="13" spans="1:6" ht="13.5" customHeight="1">
      <c r="A13" s="65"/>
      <c r="B13" s="66"/>
      <c r="C13" s="62" t="s">
        <v>6</v>
      </c>
      <c r="D13" s="63">
        <v>0</v>
      </c>
      <c r="E13" s="63">
        <v>0</v>
      </c>
      <c r="F13" s="63">
        <v>0</v>
      </c>
    </row>
    <row r="14" spans="1:8" ht="24.75" customHeight="1">
      <c r="A14" s="65"/>
      <c r="B14" s="66"/>
      <c r="C14" s="62" t="s">
        <v>7</v>
      </c>
      <c r="D14" s="63">
        <v>151504.4</v>
      </c>
      <c r="E14" s="63">
        <v>149284.32</v>
      </c>
      <c r="F14" s="63">
        <f aca="true" t="shared" si="0" ref="F14:F19">E14/D14*100</f>
        <v>98.53464321828278</v>
      </c>
      <c r="H14" s="64"/>
    </row>
    <row r="15" spans="1:7" ht="13.5" customHeight="1">
      <c r="A15" s="65"/>
      <c r="B15" s="66"/>
      <c r="C15" s="67" t="s">
        <v>8</v>
      </c>
      <c r="D15" s="63">
        <v>4274.1</v>
      </c>
      <c r="E15" s="63">
        <v>4114.04</v>
      </c>
      <c r="F15" s="63">
        <f t="shared" si="0"/>
        <v>96.2551180365457</v>
      </c>
      <c r="G15" s="64"/>
    </row>
    <row r="16" spans="1:6" ht="14.25" customHeight="1">
      <c r="A16" s="68"/>
      <c r="B16" s="69"/>
      <c r="C16" s="62" t="s">
        <v>9</v>
      </c>
      <c r="D16" s="70">
        <v>0</v>
      </c>
      <c r="E16" s="70">
        <v>0</v>
      </c>
      <c r="F16" s="63">
        <v>0</v>
      </c>
    </row>
    <row r="17" spans="1:6" ht="14.25" customHeight="1">
      <c r="A17" s="71" t="s">
        <v>36</v>
      </c>
      <c r="B17" s="72" t="s">
        <v>103</v>
      </c>
      <c r="C17" s="62" t="s">
        <v>5</v>
      </c>
      <c r="D17" s="63">
        <f>SUM(D18:D21)</f>
        <v>155778.5</v>
      </c>
      <c r="E17" s="63">
        <f>SUM(E18:E21)</f>
        <v>153398.36000000002</v>
      </c>
      <c r="F17" s="63">
        <f t="shared" si="0"/>
        <v>98.47209980838178</v>
      </c>
    </row>
    <row r="18" spans="1:6" ht="14.25" customHeight="1">
      <c r="A18" s="73"/>
      <c r="B18" s="74"/>
      <c r="C18" s="62" t="s">
        <v>6</v>
      </c>
      <c r="D18" s="63">
        <v>0</v>
      </c>
      <c r="E18" s="63">
        <v>0</v>
      </c>
      <c r="F18" s="63">
        <v>0</v>
      </c>
    </row>
    <row r="19" spans="1:6" ht="14.25" customHeight="1">
      <c r="A19" s="73"/>
      <c r="B19" s="74"/>
      <c r="C19" s="62" t="s">
        <v>7</v>
      </c>
      <c r="D19" s="63">
        <v>151504.4</v>
      </c>
      <c r="E19" s="63">
        <v>149284.32</v>
      </c>
      <c r="F19" s="63">
        <f t="shared" si="0"/>
        <v>98.53464321828278</v>
      </c>
    </row>
    <row r="20" spans="1:6" ht="14.25" customHeight="1">
      <c r="A20" s="73"/>
      <c r="B20" s="74"/>
      <c r="C20" s="67" t="s">
        <v>8</v>
      </c>
      <c r="D20" s="63">
        <v>4274.1</v>
      </c>
      <c r="E20" s="63">
        <v>4114.04</v>
      </c>
      <c r="F20" s="63">
        <f>E20/D20*100</f>
        <v>96.2551180365457</v>
      </c>
    </row>
    <row r="21" spans="1:6" ht="14.25" customHeight="1">
      <c r="A21" s="75"/>
      <c r="B21" s="74"/>
      <c r="C21" s="62" t="s">
        <v>9</v>
      </c>
      <c r="D21" s="76">
        <v>0</v>
      </c>
      <c r="E21" s="76">
        <v>0</v>
      </c>
      <c r="F21" s="63">
        <v>0</v>
      </c>
    </row>
    <row r="22" spans="1:7" ht="13.5" customHeight="1">
      <c r="A22" s="71" t="s">
        <v>104</v>
      </c>
      <c r="B22" s="77" t="s">
        <v>105</v>
      </c>
      <c r="C22" s="62" t="s">
        <v>5</v>
      </c>
      <c r="D22" s="76">
        <v>37638.2</v>
      </c>
      <c r="E22" s="76">
        <v>37469.5</v>
      </c>
      <c r="F22" s="63">
        <f>E22/D22*100</f>
        <v>99.55178515444416</v>
      </c>
      <c r="G22" s="64"/>
    </row>
    <row r="23" spans="1:6" ht="25.5">
      <c r="A23" s="73"/>
      <c r="B23" s="78"/>
      <c r="C23" s="62" t="s">
        <v>6</v>
      </c>
      <c r="D23" s="76">
        <v>15938.9</v>
      </c>
      <c r="E23" s="76">
        <v>15854.8</v>
      </c>
      <c r="F23" s="63">
        <f>E23/D23*100</f>
        <v>99.47236007503655</v>
      </c>
    </row>
    <row r="24" spans="1:6" ht="26.25" customHeight="1">
      <c r="A24" s="73"/>
      <c r="B24" s="78"/>
      <c r="C24" s="62" t="s">
        <v>7</v>
      </c>
      <c r="D24" s="76">
        <v>15360.4</v>
      </c>
      <c r="E24" s="76">
        <v>15326.6</v>
      </c>
      <c r="F24" s="63">
        <f>E24/D24*100</f>
        <v>99.77995364704044</v>
      </c>
    </row>
    <row r="25" spans="1:6" ht="20.25" customHeight="1">
      <c r="A25" s="73"/>
      <c r="B25" s="78"/>
      <c r="C25" s="67" t="s">
        <v>8</v>
      </c>
      <c r="D25" s="76">
        <v>6338.8</v>
      </c>
      <c r="E25" s="76">
        <v>6288.1</v>
      </c>
      <c r="F25" s="63">
        <f>E25/D25*100</f>
        <v>99.20016406890895</v>
      </c>
    </row>
    <row r="26" spans="1:6" ht="21.75" customHeight="1" hidden="1">
      <c r="A26" s="75"/>
      <c r="B26" s="79"/>
      <c r="C26" s="62" t="s">
        <v>9</v>
      </c>
      <c r="D26" s="76" t="s">
        <v>173</v>
      </c>
      <c r="E26" s="76">
        <v>21641.2</v>
      </c>
      <c r="F26" s="63">
        <v>0</v>
      </c>
    </row>
    <row r="27" spans="1:6" ht="14.25" customHeight="1">
      <c r="A27" s="80" t="s">
        <v>35</v>
      </c>
      <c r="B27" s="72" t="s">
        <v>106</v>
      </c>
      <c r="C27" s="62" t="s">
        <v>5</v>
      </c>
      <c r="D27" s="76">
        <v>21771.5</v>
      </c>
      <c r="E27" s="76">
        <v>21641.2</v>
      </c>
      <c r="F27" s="63">
        <f>E27/D27*100</f>
        <v>99.4015111498978</v>
      </c>
    </row>
    <row r="28" spans="1:6" ht="13.5" customHeight="1">
      <c r="A28" s="81"/>
      <c r="B28" s="74"/>
      <c r="C28" s="62" t="s">
        <v>6</v>
      </c>
      <c r="D28" s="76">
        <v>9382.8</v>
      </c>
      <c r="E28" s="76">
        <v>9298.8</v>
      </c>
      <c r="F28" s="63">
        <f>E28/D28*100</f>
        <v>99.1047448522829</v>
      </c>
    </row>
    <row r="29" spans="1:6" ht="13.5" customHeight="1">
      <c r="A29" s="81"/>
      <c r="B29" s="74"/>
      <c r="C29" s="62" t="s">
        <v>7</v>
      </c>
      <c r="D29" s="76">
        <v>11004.1</v>
      </c>
      <c r="E29" s="76">
        <v>10970.2</v>
      </c>
      <c r="F29" s="63">
        <f>E29/D29*100</f>
        <v>99.69193300678837</v>
      </c>
    </row>
    <row r="30" spans="1:6" ht="13.5" customHeight="1">
      <c r="A30" s="81"/>
      <c r="B30" s="74"/>
      <c r="C30" s="67" t="s">
        <v>8</v>
      </c>
      <c r="D30" s="76">
        <v>1384.5</v>
      </c>
      <c r="E30" s="76">
        <v>1372.1</v>
      </c>
      <c r="F30" s="63">
        <f>E30/D30*100</f>
        <v>99.10436980859515</v>
      </c>
    </row>
    <row r="31" spans="1:6" ht="13.5" customHeight="1">
      <c r="A31" s="82"/>
      <c r="B31" s="83"/>
      <c r="C31" s="62" t="s">
        <v>9</v>
      </c>
      <c r="D31" s="76">
        <v>0</v>
      </c>
      <c r="E31" s="76">
        <v>0</v>
      </c>
      <c r="F31" s="63">
        <v>0</v>
      </c>
    </row>
    <row r="32" spans="1:6" ht="18.75" customHeight="1">
      <c r="A32" s="80" t="s">
        <v>86</v>
      </c>
      <c r="B32" s="72" t="s">
        <v>107</v>
      </c>
      <c r="C32" s="62" t="s">
        <v>5</v>
      </c>
      <c r="D32" s="76">
        <v>10912.4</v>
      </c>
      <c r="E32" s="76">
        <v>10912.4</v>
      </c>
      <c r="F32" s="63">
        <f>E32/D32*100</f>
        <v>100</v>
      </c>
    </row>
    <row r="33" spans="1:6" ht="18.75" customHeight="1">
      <c r="A33" s="81"/>
      <c r="B33" s="74"/>
      <c r="C33" s="62" t="s">
        <v>6</v>
      </c>
      <c r="D33" s="76">
        <v>6556.1</v>
      </c>
      <c r="E33" s="76">
        <v>6556.1</v>
      </c>
      <c r="F33" s="76">
        <f>SUM(E33/D33*100)</f>
        <v>100</v>
      </c>
    </row>
    <row r="34" spans="1:6" ht="16.5" customHeight="1">
      <c r="A34" s="81"/>
      <c r="B34" s="74"/>
      <c r="C34" s="62" t="s">
        <v>7</v>
      </c>
      <c r="D34" s="76">
        <v>4356.3</v>
      </c>
      <c r="E34" s="76">
        <v>4356.3</v>
      </c>
      <c r="F34" s="76">
        <f>E34/D34*100</f>
        <v>100</v>
      </c>
    </row>
    <row r="35" spans="1:6" ht="17.25" customHeight="1">
      <c r="A35" s="81"/>
      <c r="B35" s="74"/>
      <c r="C35" s="67" t="s">
        <v>8</v>
      </c>
      <c r="D35" s="76">
        <v>0</v>
      </c>
      <c r="E35" s="76">
        <v>0</v>
      </c>
      <c r="F35" s="76">
        <v>0</v>
      </c>
    </row>
    <row r="36" spans="1:6" ht="17.25" customHeight="1">
      <c r="A36" s="82"/>
      <c r="B36" s="83"/>
      <c r="C36" s="62" t="s">
        <v>9</v>
      </c>
      <c r="D36" s="76">
        <v>0</v>
      </c>
      <c r="E36" s="76">
        <v>0</v>
      </c>
      <c r="F36" s="76">
        <v>0</v>
      </c>
    </row>
    <row r="37" spans="1:6" ht="15" customHeight="1">
      <c r="A37" s="80" t="s">
        <v>108</v>
      </c>
      <c r="B37" s="84" t="s">
        <v>109</v>
      </c>
      <c r="C37" s="62" t="s">
        <v>5</v>
      </c>
      <c r="D37" s="76">
        <v>4954.3</v>
      </c>
      <c r="E37" s="76">
        <v>4915.9</v>
      </c>
      <c r="F37" s="76">
        <f>E37/D37*100</f>
        <v>99.22491572977009</v>
      </c>
    </row>
    <row r="38" spans="1:6" ht="13.5" customHeight="1">
      <c r="A38" s="81"/>
      <c r="B38" s="85"/>
      <c r="C38" s="62" t="s">
        <v>6</v>
      </c>
      <c r="D38" s="76">
        <v>0</v>
      </c>
      <c r="E38" s="76">
        <v>0</v>
      </c>
      <c r="F38" s="76">
        <v>0</v>
      </c>
    </row>
    <row r="39" spans="1:6" ht="13.5" customHeight="1">
      <c r="A39" s="81"/>
      <c r="B39" s="85"/>
      <c r="C39" s="62" t="s">
        <v>7</v>
      </c>
      <c r="D39" s="76">
        <v>0</v>
      </c>
      <c r="E39" s="76">
        <v>0</v>
      </c>
      <c r="F39" s="76">
        <v>0</v>
      </c>
    </row>
    <row r="40" spans="1:6" ht="13.5" customHeight="1">
      <c r="A40" s="81"/>
      <c r="B40" s="85"/>
      <c r="C40" s="67" t="s">
        <v>8</v>
      </c>
      <c r="D40" s="76">
        <v>4954.3</v>
      </c>
      <c r="E40" s="76">
        <v>4915.9</v>
      </c>
      <c r="F40" s="76">
        <f>E40/D40*100</f>
        <v>99.22491572977009</v>
      </c>
    </row>
    <row r="41" spans="1:6" ht="13.5" customHeight="1">
      <c r="A41" s="82"/>
      <c r="B41" s="86"/>
      <c r="C41" s="62" t="s">
        <v>9</v>
      </c>
      <c r="D41" s="76">
        <v>0</v>
      </c>
      <c r="E41" s="76">
        <v>0</v>
      </c>
      <c r="F41" s="76">
        <v>0</v>
      </c>
    </row>
    <row r="42" spans="1:7" ht="13.5" customHeight="1">
      <c r="A42" s="71" t="s">
        <v>110</v>
      </c>
      <c r="B42" s="87" t="s">
        <v>111</v>
      </c>
      <c r="C42" s="62" t="s">
        <v>5</v>
      </c>
      <c r="D42" s="70">
        <f>SUM(D43:D46)</f>
        <v>979.64</v>
      </c>
      <c r="E42" s="70">
        <f>SUM(E43:E46)</f>
        <v>979.14</v>
      </c>
      <c r="F42" s="70">
        <f>E42/D42*100</f>
        <v>99.94896084275857</v>
      </c>
      <c r="G42" s="64"/>
    </row>
    <row r="43" spans="1:6" ht="12.75" customHeight="1">
      <c r="A43" s="73"/>
      <c r="B43" s="88"/>
      <c r="C43" s="62" t="s">
        <v>6</v>
      </c>
      <c r="D43" s="70">
        <v>0</v>
      </c>
      <c r="E43" s="70">
        <v>0</v>
      </c>
      <c r="F43" s="70">
        <v>0</v>
      </c>
    </row>
    <row r="44" spans="1:6" ht="15.75" customHeight="1">
      <c r="A44" s="73"/>
      <c r="B44" s="88"/>
      <c r="C44" s="62" t="s">
        <v>7</v>
      </c>
      <c r="D44" s="70">
        <v>678.4</v>
      </c>
      <c r="E44" s="70">
        <v>677.9</v>
      </c>
      <c r="F44" s="70">
        <f>E44/D44*100</f>
        <v>99.92629716981132</v>
      </c>
    </row>
    <row r="45" spans="1:6" ht="12.75">
      <c r="A45" s="73"/>
      <c r="B45" s="88"/>
      <c r="C45" s="67" t="s">
        <v>8</v>
      </c>
      <c r="D45" s="70">
        <v>301.24</v>
      </c>
      <c r="E45" s="70">
        <v>301.24</v>
      </c>
      <c r="F45" s="70">
        <f>E45/D45*100</f>
        <v>100</v>
      </c>
    </row>
    <row r="46" spans="1:6" ht="12" customHeight="1">
      <c r="A46" s="75"/>
      <c r="B46" s="89"/>
      <c r="C46" s="62" t="s">
        <v>9</v>
      </c>
      <c r="D46" s="70">
        <v>0</v>
      </c>
      <c r="E46" s="70">
        <v>0</v>
      </c>
      <c r="F46" s="70">
        <v>0</v>
      </c>
    </row>
    <row r="47" spans="1:6" ht="15.75" customHeight="1">
      <c r="A47" s="90" t="s">
        <v>33</v>
      </c>
      <c r="B47" s="72" t="s">
        <v>112</v>
      </c>
      <c r="C47" s="62" t="s">
        <v>5</v>
      </c>
      <c r="D47" s="70">
        <f>SUM(D48:D51)</f>
        <v>241.24</v>
      </c>
      <c r="E47" s="70">
        <f>SUM(E48:E51)</f>
        <v>241.24</v>
      </c>
      <c r="F47" s="70">
        <f>E47/D47*100</f>
        <v>100</v>
      </c>
    </row>
    <row r="48" spans="1:6" ht="13.5" customHeight="1">
      <c r="A48" s="91"/>
      <c r="B48" s="74"/>
      <c r="C48" s="62" t="s">
        <v>6</v>
      </c>
      <c r="D48" s="70">
        <v>0</v>
      </c>
      <c r="E48" s="70">
        <v>0</v>
      </c>
      <c r="F48" s="70">
        <v>0</v>
      </c>
    </row>
    <row r="49" spans="1:6" ht="13.5" customHeight="1">
      <c r="A49" s="91"/>
      <c r="B49" s="74"/>
      <c r="C49" s="62" t="s">
        <v>7</v>
      </c>
      <c r="D49" s="70">
        <v>0</v>
      </c>
      <c r="E49" s="70">
        <v>0</v>
      </c>
      <c r="F49" s="70">
        <v>0</v>
      </c>
    </row>
    <row r="50" spans="1:6" ht="13.5" customHeight="1">
      <c r="A50" s="91"/>
      <c r="B50" s="74"/>
      <c r="C50" s="67" t="s">
        <v>8</v>
      </c>
      <c r="D50" s="70">
        <v>241.24</v>
      </c>
      <c r="E50" s="70">
        <v>241.24</v>
      </c>
      <c r="F50" s="70">
        <f>E50/D50*100</f>
        <v>100</v>
      </c>
    </row>
    <row r="51" spans="1:6" ht="13.5" customHeight="1">
      <c r="A51" s="92"/>
      <c r="B51" s="83"/>
      <c r="C51" s="62" t="s">
        <v>9</v>
      </c>
      <c r="D51" s="70">
        <v>0</v>
      </c>
      <c r="E51" s="70">
        <v>0</v>
      </c>
      <c r="F51" s="70">
        <v>0</v>
      </c>
    </row>
    <row r="52" spans="1:6" ht="20.25" customHeight="1">
      <c r="A52" s="93" t="s">
        <v>34</v>
      </c>
      <c r="B52" s="72" t="s">
        <v>113</v>
      </c>
      <c r="C52" s="62" t="s">
        <v>5</v>
      </c>
      <c r="D52" s="70">
        <f>SUM(D53:D56)</f>
        <v>45</v>
      </c>
      <c r="E52" s="70">
        <f>SUM(E53:E56)</f>
        <v>45</v>
      </c>
      <c r="F52" s="70">
        <f>E52/D52*100</f>
        <v>100</v>
      </c>
    </row>
    <row r="53" spans="1:6" ht="15.75" customHeight="1">
      <c r="A53" s="94"/>
      <c r="B53" s="74"/>
      <c r="C53" s="62" t="s">
        <v>6</v>
      </c>
      <c r="D53" s="70">
        <v>0</v>
      </c>
      <c r="E53" s="70">
        <v>0</v>
      </c>
      <c r="F53" s="70">
        <v>0</v>
      </c>
    </row>
    <row r="54" spans="1:6" ht="16.5" customHeight="1">
      <c r="A54" s="94"/>
      <c r="B54" s="74"/>
      <c r="C54" s="62" t="s">
        <v>7</v>
      </c>
      <c r="D54" s="70">
        <v>0</v>
      </c>
      <c r="E54" s="70">
        <v>0</v>
      </c>
      <c r="F54" s="70">
        <v>0</v>
      </c>
    </row>
    <row r="55" spans="1:6" ht="13.5" customHeight="1">
      <c r="A55" s="94"/>
      <c r="B55" s="74"/>
      <c r="C55" s="67" t="s">
        <v>8</v>
      </c>
      <c r="D55" s="70">
        <v>45</v>
      </c>
      <c r="E55" s="70">
        <v>45</v>
      </c>
      <c r="F55" s="70">
        <f>E55/D55*100</f>
        <v>100</v>
      </c>
    </row>
    <row r="56" spans="1:6" ht="13.5" customHeight="1">
      <c r="A56" s="95"/>
      <c r="B56" s="83"/>
      <c r="C56" s="62" t="s">
        <v>9</v>
      </c>
      <c r="D56" s="70">
        <v>0</v>
      </c>
      <c r="E56" s="70">
        <v>0</v>
      </c>
      <c r="F56" s="70">
        <v>0</v>
      </c>
    </row>
    <row r="57" spans="1:6" ht="16.5" customHeight="1">
      <c r="A57" s="80" t="s">
        <v>114</v>
      </c>
      <c r="B57" s="72" t="s">
        <v>115</v>
      </c>
      <c r="C57" s="62" t="s">
        <v>5</v>
      </c>
      <c r="D57" s="70">
        <f>SUM(D58:D61)</f>
        <v>685.8</v>
      </c>
      <c r="E57" s="70">
        <f>SUM(E58:E61)</f>
        <v>685.31</v>
      </c>
      <c r="F57" s="70">
        <f>E57/D57*100</f>
        <v>99.92855059784193</v>
      </c>
    </row>
    <row r="58" spans="1:6" ht="13.5" customHeight="1">
      <c r="A58" s="81"/>
      <c r="B58" s="74"/>
      <c r="C58" s="62" t="s">
        <v>6</v>
      </c>
      <c r="D58" s="70">
        <v>0</v>
      </c>
      <c r="E58" s="70">
        <v>0</v>
      </c>
      <c r="F58" s="70">
        <v>0</v>
      </c>
    </row>
    <row r="59" spans="1:6" ht="13.5" customHeight="1">
      <c r="A59" s="81"/>
      <c r="B59" s="74"/>
      <c r="C59" s="62" t="s">
        <v>7</v>
      </c>
      <c r="D59" s="70">
        <v>670.8</v>
      </c>
      <c r="E59" s="70">
        <v>670.31</v>
      </c>
      <c r="F59" s="70">
        <f>E59/D59*100</f>
        <v>99.92695289206917</v>
      </c>
    </row>
    <row r="60" spans="1:6" ht="13.5" customHeight="1">
      <c r="A60" s="81"/>
      <c r="B60" s="74"/>
      <c r="C60" s="67" t="s">
        <v>8</v>
      </c>
      <c r="D60" s="70">
        <v>15</v>
      </c>
      <c r="E60" s="70">
        <v>15</v>
      </c>
      <c r="F60" s="70">
        <v>100</v>
      </c>
    </row>
    <row r="61" spans="1:6" ht="17.25" customHeight="1">
      <c r="A61" s="82"/>
      <c r="B61" s="83"/>
      <c r="C61" s="62" t="s">
        <v>9</v>
      </c>
      <c r="D61" s="70">
        <v>0</v>
      </c>
      <c r="E61" s="70">
        <v>0</v>
      </c>
      <c r="F61" s="70">
        <v>0</v>
      </c>
    </row>
    <row r="62" spans="1:6" ht="15.75" customHeight="1">
      <c r="A62" s="80" t="s">
        <v>116</v>
      </c>
      <c r="B62" s="84" t="s">
        <v>117</v>
      </c>
      <c r="C62" s="62" t="s">
        <v>5</v>
      </c>
      <c r="D62" s="70">
        <f>SUM(D63:D66)</f>
        <v>7.6</v>
      </c>
      <c r="E62" s="70">
        <f>SUM(E63:E66)</f>
        <v>7.6</v>
      </c>
      <c r="F62" s="70">
        <f>E62/D62*100</f>
        <v>100</v>
      </c>
    </row>
    <row r="63" spans="1:6" ht="13.5" customHeight="1">
      <c r="A63" s="81"/>
      <c r="B63" s="85"/>
      <c r="C63" s="62" t="s">
        <v>6</v>
      </c>
      <c r="D63" s="70">
        <v>0</v>
      </c>
      <c r="E63" s="70">
        <v>0</v>
      </c>
      <c r="F63" s="70">
        <v>0</v>
      </c>
    </row>
    <row r="64" spans="1:6" ht="13.5" customHeight="1">
      <c r="A64" s="81"/>
      <c r="B64" s="85"/>
      <c r="C64" s="62" t="s">
        <v>7</v>
      </c>
      <c r="D64" s="70">
        <v>7.6</v>
      </c>
      <c r="E64" s="70">
        <v>7.6</v>
      </c>
      <c r="F64" s="70">
        <f>E64/D64*100</f>
        <v>100</v>
      </c>
    </row>
    <row r="65" spans="1:6" ht="13.5" customHeight="1">
      <c r="A65" s="81"/>
      <c r="B65" s="85"/>
      <c r="C65" s="67" t="s">
        <v>8</v>
      </c>
      <c r="D65" s="70">
        <v>0</v>
      </c>
      <c r="E65" s="70">
        <v>0</v>
      </c>
      <c r="F65" s="70">
        <v>0</v>
      </c>
    </row>
    <row r="66" spans="1:6" ht="13.5" customHeight="1">
      <c r="A66" s="82"/>
      <c r="B66" s="86"/>
      <c r="C66" s="62" t="s">
        <v>9</v>
      </c>
      <c r="D66" s="70">
        <v>0</v>
      </c>
      <c r="E66" s="70">
        <v>0</v>
      </c>
      <c r="F66" s="70">
        <v>0</v>
      </c>
    </row>
    <row r="67" spans="1:7" ht="14.25" customHeight="1">
      <c r="A67" s="71" t="s">
        <v>118</v>
      </c>
      <c r="B67" s="87" t="s">
        <v>119</v>
      </c>
      <c r="C67" s="62" t="s">
        <v>5</v>
      </c>
      <c r="D67" s="70">
        <f>SUM(D68:D71)</f>
        <v>3220.6000000000004</v>
      </c>
      <c r="E67" s="70">
        <f>SUM(E68:E71)</f>
        <v>2905.1000000000004</v>
      </c>
      <c r="F67" s="70">
        <f>E67/D67*100</f>
        <v>90.2036887536484</v>
      </c>
      <c r="G67" s="64"/>
    </row>
    <row r="68" spans="1:6" ht="13.5" customHeight="1">
      <c r="A68" s="73"/>
      <c r="B68" s="88"/>
      <c r="C68" s="62" t="s">
        <v>6</v>
      </c>
      <c r="D68" s="70">
        <v>468</v>
      </c>
      <c r="E68" s="70">
        <v>468</v>
      </c>
      <c r="F68" s="70">
        <v>0</v>
      </c>
    </row>
    <row r="69" spans="1:6" ht="15" customHeight="1">
      <c r="A69" s="73"/>
      <c r="B69" s="88"/>
      <c r="C69" s="62" t="s">
        <v>7</v>
      </c>
      <c r="D69" s="70">
        <v>99.8</v>
      </c>
      <c r="E69" s="70">
        <v>99.8</v>
      </c>
      <c r="F69" s="70">
        <v>0</v>
      </c>
    </row>
    <row r="70" spans="1:6" ht="12.75">
      <c r="A70" s="73"/>
      <c r="B70" s="88"/>
      <c r="C70" s="67" t="s">
        <v>8</v>
      </c>
      <c r="D70" s="70">
        <v>2652.8</v>
      </c>
      <c r="E70" s="70">
        <v>2337.3</v>
      </c>
      <c r="F70" s="70">
        <f>E70/D70*100</f>
        <v>88.10690591073582</v>
      </c>
    </row>
    <row r="71" spans="1:6" ht="15.75" customHeight="1">
      <c r="A71" s="75"/>
      <c r="B71" s="89"/>
      <c r="C71" s="62" t="s">
        <v>9</v>
      </c>
      <c r="D71" s="70">
        <v>0</v>
      </c>
      <c r="E71" s="70">
        <v>0</v>
      </c>
      <c r="F71" s="70">
        <v>0</v>
      </c>
    </row>
    <row r="72" spans="1:6" ht="15" customHeight="1">
      <c r="A72" s="80" t="s">
        <v>31</v>
      </c>
      <c r="B72" s="84" t="s">
        <v>120</v>
      </c>
      <c r="C72" s="62" t="s">
        <v>5</v>
      </c>
      <c r="D72" s="96">
        <f>SUM(D73:D76)</f>
        <v>1479.6</v>
      </c>
      <c r="E72" s="96">
        <f>SUM(E73:E76)</f>
        <v>1165.6999999999998</v>
      </c>
      <c r="F72" s="70">
        <f>E72/D72*100</f>
        <v>78.78480670451474</v>
      </c>
    </row>
    <row r="73" spans="1:6" ht="13.5" customHeight="1">
      <c r="A73" s="81"/>
      <c r="B73" s="85"/>
      <c r="C73" s="62" t="s">
        <v>6</v>
      </c>
      <c r="D73" s="70">
        <v>468</v>
      </c>
      <c r="E73" s="70">
        <v>468</v>
      </c>
      <c r="F73" s="70">
        <v>0</v>
      </c>
    </row>
    <row r="74" spans="1:6" ht="13.5" customHeight="1">
      <c r="A74" s="81"/>
      <c r="B74" s="85"/>
      <c r="C74" s="62" t="s">
        <v>7</v>
      </c>
      <c r="D74" s="70">
        <v>99.8</v>
      </c>
      <c r="E74" s="70">
        <v>99.8</v>
      </c>
      <c r="F74" s="70">
        <v>0</v>
      </c>
    </row>
    <row r="75" spans="1:6" ht="13.5" customHeight="1">
      <c r="A75" s="81"/>
      <c r="B75" s="85"/>
      <c r="C75" s="67" t="s">
        <v>8</v>
      </c>
      <c r="D75" s="96">
        <v>911.8</v>
      </c>
      <c r="E75" s="70">
        <v>597.9</v>
      </c>
      <c r="F75" s="70">
        <f>E75/D75*100</f>
        <v>65.57359069971484</v>
      </c>
    </row>
    <row r="76" spans="1:6" ht="13.5" customHeight="1">
      <c r="A76" s="82"/>
      <c r="B76" s="86"/>
      <c r="C76" s="62" t="s">
        <v>9</v>
      </c>
      <c r="D76" s="70">
        <v>0</v>
      </c>
      <c r="E76" s="70">
        <v>0</v>
      </c>
      <c r="F76" s="70">
        <v>0</v>
      </c>
    </row>
    <row r="77" spans="1:6" ht="15" customHeight="1">
      <c r="A77" s="80" t="s">
        <v>121</v>
      </c>
      <c r="B77" s="84" t="s">
        <v>122</v>
      </c>
      <c r="C77" s="62" t="s">
        <v>5</v>
      </c>
      <c r="D77" s="70">
        <f>SUM(D78:D81)</f>
        <v>1741</v>
      </c>
      <c r="E77" s="70">
        <f>SUM(E78:E81)</f>
        <v>1739.4</v>
      </c>
      <c r="F77" s="70">
        <f>E77/D77*100</f>
        <v>99.90809879379667</v>
      </c>
    </row>
    <row r="78" spans="1:6" ht="13.5" customHeight="1">
      <c r="A78" s="81"/>
      <c r="B78" s="85"/>
      <c r="C78" s="62" t="s">
        <v>6</v>
      </c>
      <c r="D78" s="70">
        <v>0</v>
      </c>
      <c r="E78" s="70">
        <v>0</v>
      </c>
      <c r="F78" s="70">
        <v>0</v>
      </c>
    </row>
    <row r="79" spans="1:6" ht="13.5" customHeight="1">
      <c r="A79" s="81"/>
      <c r="B79" s="85"/>
      <c r="C79" s="62" t="s">
        <v>7</v>
      </c>
      <c r="D79" s="70">
        <v>0</v>
      </c>
      <c r="E79" s="70">
        <v>0</v>
      </c>
      <c r="F79" s="70">
        <v>0</v>
      </c>
    </row>
    <row r="80" spans="1:6" ht="13.5" customHeight="1">
      <c r="A80" s="81"/>
      <c r="B80" s="85"/>
      <c r="C80" s="67" t="s">
        <v>8</v>
      </c>
      <c r="D80" s="70">
        <v>1741</v>
      </c>
      <c r="E80" s="70">
        <v>1739.4</v>
      </c>
      <c r="F80" s="70">
        <f>E80/D80*100</f>
        <v>99.90809879379667</v>
      </c>
    </row>
    <row r="81" spans="1:6" ht="13.5" customHeight="1">
      <c r="A81" s="82"/>
      <c r="B81" s="86"/>
      <c r="C81" s="62" t="s">
        <v>9</v>
      </c>
      <c r="D81" s="70">
        <v>0</v>
      </c>
      <c r="E81" s="70">
        <v>0</v>
      </c>
      <c r="F81" s="70">
        <v>0</v>
      </c>
    </row>
    <row r="82" spans="1:7" ht="14.25" customHeight="1">
      <c r="A82" s="71" t="s">
        <v>123</v>
      </c>
      <c r="B82" s="87" t="s">
        <v>124</v>
      </c>
      <c r="C82" s="62" t="s">
        <v>5</v>
      </c>
      <c r="D82" s="76">
        <f>SUM(D83:D86)</f>
        <v>125490.7</v>
      </c>
      <c r="E82" s="76">
        <f>SUM(E83:E86)</f>
        <v>84347.29999999999</v>
      </c>
      <c r="F82" s="70">
        <f>E82/D82*100</f>
        <v>67.21398478134235</v>
      </c>
      <c r="G82" s="64"/>
    </row>
    <row r="83" spans="1:6" ht="14.25" customHeight="1">
      <c r="A83" s="73"/>
      <c r="B83" s="88"/>
      <c r="C83" s="62" t="s">
        <v>6</v>
      </c>
      <c r="D83" s="76">
        <v>10371.8</v>
      </c>
      <c r="E83" s="76">
        <v>10371.8</v>
      </c>
      <c r="F83" s="70">
        <f>E83/D83*100</f>
        <v>100</v>
      </c>
    </row>
    <row r="84" spans="1:6" ht="18" customHeight="1">
      <c r="A84" s="73"/>
      <c r="B84" s="88"/>
      <c r="C84" s="62" t="s">
        <v>7</v>
      </c>
      <c r="D84" s="76">
        <v>91005.7</v>
      </c>
      <c r="E84" s="76">
        <v>50878.9</v>
      </c>
      <c r="F84" s="70">
        <f>E84/D84*100</f>
        <v>55.90737723021745</v>
      </c>
    </row>
    <row r="85" spans="1:6" ht="12.75">
      <c r="A85" s="73"/>
      <c r="B85" s="88"/>
      <c r="C85" s="67" t="s">
        <v>8</v>
      </c>
      <c r="D85" s="76">
        <v>24113.2</v>
      </c>
      <c r="E85" s="76">
        <v>23096.6</v>
      </c>
      <c r="F85" s="70">
        <f>E85/D85*100</f>
        <v>95.78405188859213</v>
      </c>
    </row>
    <row r="86" spans="1:6" ht="13.5" customHeight="1">
      <c r="A86" s="75"/>
      <c r="B86" s="89"/>
      <c r="C86" s="62" t="s">
        <v>9</v>
      </c>
      <c r="D86" s="76">
        <v>0</v>
      </c>
      <c r="E86" s="76">
        <v>0</v>
      </c>
      <c r="F86" s="70">
        <v>0</v>
      </c>
    </row>
    <row r="87" spans="1:7" ht="14.25" customHeight="1">
      <c r="A87" s="90" t="s">
        <v>29</v>
      </c>
      <c r="B87" s="84" t="s">
        <v>125</v>
      </c>
      <c r="C87" s="62" t="s">
        <v>5</v>
      </c>
      <c r="D87" s="76">
        <f>SUM(D88:D91)</f>
        <v>125490.7</v>
      </c>
      <c r="E87" s="76">
        <f>SUM(E88:E91)</f>
        <v>84347.29999999999</v>
      </c>
      <c r="F87" s="70">
        <f>E87/D87*100</f>
        <v>67.21398478134235</v>
      </c>
      <c r="G87" s="64"/>
    </row>
    <row r="88" spans="1:11" ht="13.5" customHeight="1">
      <c r="A88" s="91"/>
      <c r="B88" s="85"/>
      <c r="C88" s="62" t="s">
        <v>6</v>
      </c>
      <c r="D88" s="76">
        <v>10371.8</v>
      </c>
      <c r="E88" s="76">
        <v>10371.8</v>
      </c>
      <c r="F88" s="70">
        <f>E88/D88*100</f>
        <v>100</v>
      </c>
      <c r="K88" s="97"/>
    </row>
    <row r="89" spans="1:6" ht="13.5" customHeight="1">
      <c r="A89" s="91"/>
      <c r="B89" s="85"/>
      <c r="C89" s="62" t="s">
        <v>7</v>
      </c>
      <c r="D89" s="76">
        <v>91005.7</v>
      </c>
      <c r="E89" s="76">
        <v>50878.9</v>
      </c>
      <c r="F89" s="70">
        <f>E89/D89*100</f>
        <v>55.90737723021745</v>
      </c>
    </row>
    <row r="90" spans="1:6" ht="13.5" customHeight="1">
      <c r="A90" s="91"/>
      <c r="B90" s="85"/>
      <c r="C90" s="67" t="s">
        <v>8</v>
      </c>
      <c r="D90" s="76">
        <v>24113.2</v>
      </c>
      <c r="E90" s="76">
        <v>23096.6</v>
      </c>
      <c r="F90" s="70">
        <f>E90/D90*100</f>
        <v>95.78405188859213</v>
      </c>
    </row>
    <row r="91" spans="1:6" ht="13.5" customHeight="1">
      <c r="A91" s="92"/>
      <c r="B91" s="86"/>
      <c r="C91" s="62" t="s">
        <v>9</v>
      </c>
      <c r="D91" s="76">
        <v>0</v>
      </c>
      <c r="E91" s="76">
        <v>0</v>
      </c>
      <c r="F91" s="70">
        <v>0</v>
      </c>
    </row>
    <row r="92" spans="1:7" ht="13.5" customHeight="1">
      <c r="A92" s="71" t="s">
        <v>126</v>
      </c>
      <c r="B92" s="87" t="s">
        <v>127</v>
      </c>
      <c r="C92" s="62" t="s">
        <v>5</v>
      </c>
      <c r="D92" s="70">
        <f>SUM(D93:D96)</f>
        <v>553.46</v>
      </c>
      <c r="E92" s="96">
        <f>SUM(E93:E96)</f>
        <v>539.82</v>
      </c>
      <c r="F92" s="70">
        <f>SUM(E92/D92*100)</f>
        <v>97.53550392078922</v>
      </c>
      <c r="G92" s="64"/>
    </row>
    <row r="93" spans="1:6" ht="15.75" customHeight="1">
      <c r="A93" s="73"/>
      <c r="B93" s="88"/>
      <c r="C93" s="62" t="s">
        <v>6</v>
      </c>
      <c r="D93" s="70">
        <v>0</v>
      </c>
      <c r="E93" s="70">
        <v>0</v>
      </c>
      <c r="F93" s="70">
        <v>0</v>
      </c>
    </row>
    <row r="94" spans="1:6" ht="14.25" customHeight="1">
      <c r="A94" s="73"/>
      <c r="B94" s="88"/>
      <c r="C94" s="62" t="s">
        <v>7</v>
      </c>
      <c r="D94" s="70">
        <v>436.3</v>
      </c>
      <c r="E94" s="96">
        <v>435.3</v>
      </c>
      <c r="F94" s="70">
        <f>SUM(E94/D94*100)</f>
        <v>99.77079990831996</v>
      </c>
    </row>
    <row r="95" spans="1:6" ht="12.75">
      <c r="A95" s="73"/>
      <c r="B95" s="88"/>
      <c r="C95" s="67" t="s">
        <v>8</v>
      </c>
      <c r="D95" s="70">
        <v>117.16</v>
      </c>
      <c r="E95" s="70">
        <v>104.52</v>
      </c>
      <c r="F95" s="70">
        <v>0</v>
      </c>
    </row>
    <row r="96" spans="1:6" ht="16.5" customHeight="1">
      <c r="A96" s="75"/>
      <c r="B96" s="89"/>
      <c r="C96" s="62" t="s">
        <v>9</v>
      </c>
      <c r="D96" s="70">
        <v>0</v>
      </c>
      <c r="E96" s="70">
        <v>0</v>
      </c>
      <c r="F96" s="70">
        <v>0</v>
      </c>
    </row>
    <row r="97" spans="1:6" ht="14.25" customHeight="1">
      <c r="A97" s="80" t="s">
        <v>28</v>
      </c>
      <c r="B97" s="84" t="s">
        <v>128</v>
      </c>
      <c r="C97" s="62" t="s">
        <v>5</v>
      </c>
      <c r="D97" s="70">
        <f>SUM(D98:D101)</f>
        <v>217.16</v>
      </c>
      <c r="E97" s="70">
        <f>SUM(E98:E101)</f>
        <v>204.51999999999998</v>
      </c>
      <c r="F97" s="70">
        <f>SUM(E97/D97*100)</f>
        <v>94.17940688892982</v>
      </c>
    </row>
    <row r="98" spans="1:6" ht="13.5" customHeight="1">
      <c r="A98" s="81"/>
      <c r="B98" s="85"/>
      <c r="C98" s="62" t="s">
        <v>6</v>
      </c>
      <c r="D98" s="70">
        <v>0</v>
      </c>
      <c r="E98" s="70">
        <v>0</v>
      </c>
      <c r="F98" s="70">
        <v>0</v>
      </c>
    </row>
    <row r="99" spans="1:6" ht="13.5" customHeight="1">
      <c r="A99" s="81"/>
      <c r="B99" s="85"/>
      <c r="C99" s="62" t="s">
        <v>7</v>
      </c>
      <c r="D99" s="70">
        <v>100</v>
      </c>
      <c r="E99" s="96">
        <v>100</v>
      </c>
      <c r="F99" s="70">
        <f>SUM(E99/D99*100)</f>
        <v>100</v>
      </c>
    </row>
    <row r="100" spans="1:6" ht="13.5" customHeight="1">
      <c r="A100" s="81"/>
      <c r="B100" s="85"/>
      <c r="C100" s="67" t="s">
        <v>8</v>
      </c>
      <c r="D100" s="70">
        <v>117.16</v>
      </c>
      <c r="E100" s="70">
        <v>104.52</v>
      </c>
      <c r="F100" s="70">
        <v>0</v>
      </c>
    </row>
    <row r="101" spans="1:6" ht="13.5" customHeight="1">
      <c r="A101" s="82"/>
      <c r="B101" s="86"/>
      <c r="C101" s="62" t="s">
        <v>9</v>
      </c>
      <c r="D101" s="70">
        <v>0</v>
      </c>
      <c r="E101" s="70">
        <v>0</v>
      </c>
      <c r="F101" s="70">
        <v>0</v>
      </c>
    </row>
    <row r="102" spans="1:6" ht="13.5" customHeight="1">
      <c r="A102" s="80" t="s">
        <v>27</v>
      </c>
      <c r="B102" s="84" t="s">
        <v>171</v>
      </c>
      <c r="C102" s="62" t="s">
        <v>5</v>
      </c>
      <c r="D102" s="70">
        <f>SUM(D103:D106)</f>
        <v>336.3</v>
      </c>
      <c r="E102" s="70">
        <f>SUM(E103:E106)</f>
        <v>335.3</v>
      </c>
      <c r="F102" s="70">
        <f>SUM(E102/D102*100)</f>
        <v>99.70264644662504</v>
      </c>
    </row>
    <row r="103" spans="1:6" ht="13.5" customHeight="1">
      <c r="A103" s="81"/>
      <c r="B103" s="85"/>
      <c r="C103" s="62" t="s">
        <v>6</v>
      </c>
      <c r="D103" s="70">
        <v>0</v>
      </c>
      <c r="E103" s="70">
        <v>0</v>
      </c>
      <c r="F103" s="70">
        <v>0</v>
      </c>
    </row>
    <row r="104" spans="1:6" ht="13.5" customHeight="1">
      <c r="A104" s="81"/>
      <c r="B104" s="85"/>
      <c r="C104" s="62" t="s">
        <v>7</v>
      </c>
      <c r="D104" s="70">
        <v>336.3</v>
      </c>
      <c r="E104" s="70">
        <v>335.3</v>
      </c>
      <c r="F104" s="70">
        <f>SUM(E104/D104*100)</f>
        <v>99.70264644662504</v>
      </c>
    </row>
    <row r="105" spans="1:6" ht="13.5" customHeight="1">
      <c r="A105" s="81"/>
      <c r="B105" s="85"/>
      <c r="C105" s="67" t="s">
        <v>8</v>
      </c>
      <c r="D105" s="70">
        <v>0</v>
      </c>
      <c r="E105" s="70">
        <v>0</v>
      </c>
      <c r="F105" s="70">
        <v>0</v>
      </c>
    </row>
    <row r="106" spans="1:6" ht="13.5" customHeight="1">
      <c r="A106" s="82"/>
      <c r="B106" s="86"/>
      <c r="C106" s="62" t="s">
        <v>9</v>
      </c>
      <c r="D106" s="70">
        <v>0</v>
      </c>
      <c r="E106" s="70">
        <v>0</v>
      </c>
      <c r="F106" s="70">
        <v>0</v>
      </c>
    </row>
    <row r="107" spans="1:7" ht="13.5" customHeight="1">
      <c r="A107" s="60" t="s">
        <v>129</v>
      </c>
      <c r="B107" s="87" t="s">
        <v>130</v>
      </c>
      <c r="C107" s="62" t="s">
        <v>5</v>
      </c>
      <c r="D107" s="70">
        <f>SUM(D108:D111)</f>
        <v>38335.453</v>
      </c>
      <c r="E107" s="70">
        <f>SUM(E108:E111)</f>
        <v>37680.200000000004</v>
      </c>
      <c r="F107" s="70">
        <f>E107/D107*100</f>
        <v>98.29073886253543</v>
      </c>
      <c r="G107" s="64"/>
    </row>
    <row r="108" spans="1:6" ht="16.5" customHeight="1">
      <c r="A108" s="65"/>
      <c r="B108" s="88"/>
      <c r="C108" s="62" t="s">
        <v>6</v>
      </c>
      <c r="D108" s="70">
        <v>5970.8</v>
      </c>
      <c r="E108" s="70">
        <v>5970.8</v>
      </c>
      <c r="F108" s="70">
        <f>SUM(E108/D108*100)</f>
        <v>100</v>
      </c>
    </row>
    <row r="109" spans="1:6" ht="24.75" customHeight="1">
      <c r="A109" s="65"/>
      <c r="B109" s="88"/>
      <c r="C109" s="62" t="s">
        <v>7</v>
      </c>
      <c r="D109" s="70">
        <v>1701.9</v>
      </c>
      <c r="E109" s="70">
        <v>1701.9</v>
      </c>
      <c r="F109" s="70">
        <f>SUM(E109/D109*100)</f>
        <v>100</v>
      </c>
    </row>
    <row r="110" spans="1:6" ht="12.75">
      <c r="A110" s="65"/>
      <c r="B110" s="88"/>
      <c r="C110" s="67" t="s">
        <v>8</v>
      </c>
      <c r="D110" s="70">
        <v>24166.21</v>
      </c>
      <c r="E110" s="70">
        <v>23732.7</v>
      </c>
      <c r="F110" s="70">
        <f>E110/D110*100</f>
        <v>98.20613161931475</v>
      </c>
    </row>
    <row r="111" spans="1:6" ht="15" customHeight="1">
      <c r="A111" s="68"/>
      <c r="B111" s="89"/>
      <c r="C111" s="62" t="s">
        <v>9</v>
      </c>
      <c r="D111" s="70">
        <v>6496.543</v>
      </c>
      <c r="E111" s="70">
        <v>6274.8</v>
      </c>
      <c r="F111" s="70">
        <v>96.59</v>
      </c>
    </row>
    <row r="112" spans="1:6" ht="15.75" customHeight="1">
      <c r="A112" s="98">
        <v>7.1</v>
      </c>
      <c r="B112" s="84" t="s">
        <v>131</v>
      </c>
      <c r="C112" s="62" t="s">
        <v>5</v>
      </c>
      <c r="D112" s="70">
        <f>SUM(D114:D115)</f>
        <v>23134.7</v>
      </c>
      <c r="E112" s="70">
        <f>SUM(E114:E115)</f>
        <v>22711.800000000003</v>
      </c>
      <c r="F112" s="70">
        <f>E112/D112*100</f>
        <v>98.17201001093596</v>
      </c>
    </row>
    <row r="113" spans="1:6" ht="13.5" customHeight="1">
      <c r="A113" s="99"/>
      <c r="B113" s="85"/>
      <c r="C113" s="62" t="s">
        <v>6</v>
      </c>
      <c r="D113" s="70">
        <v>5970.8</v>
      </c>
      <c r="E113" s="70">
        <v>5970.8</v>
      </c>
      <c r="F113" s="70">
        <v>0</v>
      </c>
    </row>
    <row r="114" spans="1:6" ht="13.5" customHeight="1">
      <c r="A114" s="99"/>
      <c r="B114" s="85"/>
      <c r="C114" s="62" t="s">
        <v>7</v>
      </c>
      <c r="D114" s="70">
        <v>1701.9</v>
      </c>
      <c r="E114" s="70">
        <v>1701.9</v>
      </c>
      <c r="F114" s="70">
        <f>SUM(E114/D114*100)</f>
        <v>100</v>
      </c>
    </row>
    <row r="115" spans="1:9" ht="13.5" customHeight="1">
      <c r="A115" s="99"/>
      <c r="B115" s="85"/>
      <c r="C115" s="67" t="s">
        <v>8</v>
      </c>
      <c r="D115" s="70">
        <v>21432.8</v>
      </c>
      <c r="E115" s="70">
        <v>21009.9</v>
      </c>
      <c r="F115" s="70">
        <f>E115/D115*100</f>
        <v>98.02685603374269</v>
      </c>
      <c r="I115" s="97"/>
    </row>
    <row r="116" spans="1:6" ht="13.5" customHeight="1">
      <c r="A116" s="100"/>
      <c r="B116" s="86"/>
      <c r="C116" s="62" t="s">
        <v>9</v>
      </c>
      <c r="D116" s="70">
        <v>0</v>
      </c>
      <c r="E116" s="70">
        <v>0</v>
      </c>
      <c r="F116" s="70">
        <v>0</v>
      </c>
    </row>
    <row r="117" spans="1:6" ht="13.5" customHeight="1">
      <c r="A117" s="98">
        <v>7.2</v>
      </c>
      <c r="B117" s="84" t="s">
        <v>132</v>
      </c>
      <c r="C117" s="62" t="s">
        <v>5</v>
      </c>
      <c r="D117" s="70">
        <v>2472.275</v>
      </c>
      <c r="E117" s="70">
        <v>2387.809</v>
      </c>
      <c r="F117" s="70">
        <f>E117/D117*100</f>
        <v>96.58347068995157</v>
      </c>
    </row>
    <row r="118" spans="1:9" ht="13.5" customHeight="1">
      <c r="A118" s="99"/>
      <c r="B118" s="85"/>
      <c r="C118" s="62" t="s">
        <v>6</v>
      </c>
      <c r="D118" s="70">
        <v>0</v>
      </c>
      <c r="E118" s="70">
        <v>0</v>
      </c>
      <c r="F118" s="70">
        <v>0</v>
      </c>
      <c r="I118" s="97"/>
    </row>
    <row r="119" spans="1:6" ht="13.5" customHeight="1">
      <c r="A119" s="99"/>
      <c r="B119" s="85"/>
      <c r="C119" s="62" t="s">
        <v>7</v>
      </c>
      <c r="D119" s="70">
        <v>0</v>
      </c>
      <c r="E119" s="70">
        <v>0</v>
      </c>
      <c r="F119" s="70">
        <v>0</v>
      </c>
    </row>
    <row r="120" spans="1:6" ht="13.5" customHeight="1">
      <c r="A120" s="99"/>
      <c r="B120" s="85"/>
      <c r="C120" s="67" t="s">
        <v>8</v>
      </c>
      <c r="D120" s="70">
        <v>2733.4</v>
      </c>
      <c r="E120" s="70">
        <v>2722.8</v>
      </c>
      <c r="F120" s="70">
        <f>E120/D120*100</f>
        <v>99.6122045803761</v>
      </c>
    </row>
    <row r="121" spans="1:6" ht="13.5" customHeight="1">
      <c r="A121" s="100"/>
      <c r="B121" s="86"/>
      <c r="C121" s="62" t="s">
        <v>9</v>
      </c>
      <c r="D121" s="70">
        <v>0</v>
      </c>
      <c r="E121" s="70">
        <v>0</v>
      </c>
      <c r="F121" s="70">
        <v>0</v>
      </c>
    </row>
    <row r="122" spans="1:7" ht="13.5" customHeight="1">
      <c r="A122" s="60" t="s">
        <v>133</v>
      </c>
      <c r="B122" s="87" t="s">
        <v>134</v>
      </c>
      <c r="C122" s="62" t="s">
        <v>5</v>
      </c>
      <c r="D122" s="70">
        <v>26492.5</v>
      </c>
      <c r="E122" s="70">
        <v>24227.68</v>
      </c>
      <c r="F122" s="70">
        <f>E122/D122*100</f>
        <v>91.45108993111258</v>
      </c>
      <c r="G122" s="64"/>
    </row>
    <row r="123" spans="1:6" ht="15" customHeight="1">
      <c r="A123" s="65"/>
      <c r="B123" s="88"/>
      <c r="C123" s="62" t="s">
        <v>6</v>
      </c>
      <c r="D123" s="70">
        <v>0</v>
      </c>
      <c r="E123" s="70">
        <v>0</v>
      </c>
      <c r="F123" s="70">
        <v>0</v>
      </c>
    </row>
    <row r="124" spans="1:6" ht="14.25" customHeight="1">
      <c r="A124" s="65"/>
      <c r="B124" s="88"/>
      <c r="C124" s="62" t="s">
        <v>7</v>
      </c>
      <c r="D124" s="70">
        <v>0</v>
      </c>
      <c r="E124" s="70">
        <v>0</v>
      </c>
      <c r="F124" s="70">
        <v>45.75</v>
      </c>
    </row>
    <row r="125" spans="1:6" ht="12.75">
      <c r="A125" s="65"/>
      <c r="B125" s="88"/>
      <c r="C125" s="67" t="s">
        <v>8</v>
      </c>
      <c r="D125" s="70">
        <v>26492.5</v>
      </c>
      <c r="E125" s="70">
        <v>24227.68</v>
      </c>
      <c r="F125" s="70">
        <f>E125/D125*100</f>
        <v>91.45108993111258</v>
      </c>
    </row>
    <row r="126" spans="1:6" ht="12.75" customHeight="1">
      <c r="A126" s="68"/>
      <c r="B126" s="89"/>
      <c r="C126" s="62" t="s">
        <v>9</v>
      </c>
      <c r="D126" s="70">
        <v>12368.081</v>
      </c>
      <c r="E126" s="70">
        <v>12343.11</v>
      </c>
      <c r="F126" s="70">
        <v>99.8</v>
      </c>
    </row>
    <row r="127" spans="1:6" ht="15" customHeight="1">
      <c r="A127" s="80">
        <v>8.1</v>
      </c>
      <c r="B127" s="84" t="s">
        <v>135</v>
      </c>
      <c r="C127" s="62" t="s">
        <v>5</v>
      </c>
      <c r="D127" s="70">
        <f>SUM(D128:D131)</f>
        <v>3700</v>
      </c>
      <c r="E127" s="70">
        <f>SUM(E128:E131)</f>
        <v>3674.4</v>
      </c>
      <c r="F127" s="70">
        <f>E127/D127*100</f>
        <v>99.3081081081081</v>
      </c>
    </row>
    <row r="128" spans="1:6" ht="13.5" customHeight="1">
      <c r="A128" s="81"/>
      <c r="B128" s="85"/>
      <c r="C128" s="62" t="s">
        <v>6</v>
      </c>
      <c r="D128" s="70">
        <v>0</v>
      </c>
      <c r="E128" s="70">
        <v>0</v>
      </c>
      <c r="F128" s="70">
        <v>0</v>
      </c>
    </row>
    <row r="129" spans="1:6" ht="13.5" customHeight="1">
      <c r="A129" s="81"/>
      <c r="B129" s="85"/>
      <c r="C129" s="62" t="s">
        <v>7</v>
      </c>
      <c r="D129" s="70">
        <v>0</v>
      </c>
      <c r="E129" s="70">
        <v>0</v>
      </c>
      <c r="F129" s="70">
        <v>45.75</v>
      </c>
    </row>
    <row r="130" spans="1:6" ht="13.5" customHeight="1">
      <c r="A130" s="81"/>
      <c r="B130" s="85"/>
      <c r="C130" s="67" t="s">
        <v>8</v>
      </c>
      <c r="D130" s="70">
        <v>3700</v>
      </c>
      <c r="E130" s="70">
        <v>3674.4</v>
      </c>
      <c r="F130" s="70">
        <f>E130/D130*100</f>
        <v>99.3081081081081</v>
      </c>
    </row>
    <row r="131" spans="1:6" ht="13.5" customHeight="1">
      <c r="A131" s="82"/>
      <c r="B131" s="86"/>
      <c r="C131" s="62" t="s">
        <v>9</v>
      </c>
      <c r="D131" s="70">
        <v>0</v>
      </c>
      <c r="E131" s="70">
        <v>0</v>
      </c>
      <c r="F131" s="70">
        <v>0</v>
      </c>
    </row>
    <row r="132" spans="1:6" ht="15" customHeight="1">
      <c r="A132" s="98">
        <v>8.2</v>
      </c>
      <c r="B132" s="84" t="s">
        <v>136</v>
      </c>
      <c r="C132" s="62" t="s">
        <v>5</v>
      </c>
      <c r="D132" s="70">
        <v>26122.5</v>
      </c>
      <c r="E132" s="70">
        <v>23860.24</v>
      </c>
      <c r="F132" s="70">
        <f>E132/D132*100</f>
        <v>91.33980285194755</v>
      </c>
    </row>
    <row r="133" spans="1:6" ht="13.5" customHeight="1">
      <c r="A133" s="99"/>
      <c r="B133" s="85"/>
      <c r="C133" s="62" t="s">
        <v>6</v>
      </c>
      <c r="D133" s="70">
        <v>0</v>
      </c>
      <c r="E133" s="70">
        <v>0</v>
      </c>
      <c r="F133" s="70">
        <v>0</v>
      </c>
    </row>
    <row r="134" spans="1:6" ht="13.5" customHeight="1">
      <c r="A134" s="99"/>
      <c r="B134" s="85"/>
      <c r="C134" s="62" t="s">
        <v>7</v>
      </c>
      <c r="D134" s="70">
        <v>0</v>
      </c>
      <c r="E134" s="70">
        <v>0</v>
      </c>
      <c r="F134" s="70">
        <v>0</v>
      </c>
    </row>
    <row r="135" spans="1:6" ht="13.5" customHeight="1">
      <c r="A135" s="99"/>
      <c r="B135" s="85"/>
      <c r="C135" s="67" t="s">
        <v>8</v>
      </c>
      <c r="D135" s="70">
        <v>26122.5</v>
      </c>
      <c r="E135" s="70">
        <v>23860.24</v>
      </c>
      <c r="F135" s="70">
        <f>E135/D135*100</f>
        <v>91.33980285194755</v>
      </c>
    </row>
    <row r="136" spans="1:6" ht="13.5" customHeight="1">
      <c r="A136" s="100"/>
      <c r="B136" s="86"/>
      <c r="C136" s="62" t="s">
        <v>9</v>
      </c>
      <c r="D136" s="70">
        <v>0</v>
      </c>
      <c r="E136" s="70">
        <v>0</v>
      </c>
      <c r="F136" s="70">
        <v>0</v>
      </c>
    </row>
    <row r="137" spans="1:7" ht="15" customHeight="1">
      <c r="A137" s="60" t="s">
        <v>137</v>
      </c>
      <c r="B137" s="87" t="s">
        <v>138</v>
      </c>
      <c r="C137" s="62" t="s">
        <v>5</v>
      </c>
      <c r="D137" s="70">
        <v>383.6</v>
      </c>
      <c r="E137" s="70">
        <v>384.9</v>
      </c>
      <c r="F137" s="70">
        <f>E137/D137*100</f>
        <v>100.33889468196035</v>
      </c>
      <c r="G137" s="64"/>
    </row>
    <row r="138" spans="1:6" ht="16.5" customHeight="1">
      <c r="A138" s="65"/>
      <c r="B138" s="88"/>
      <c r="C138" s="62" t="s">
        <v>6</v>
      </c>
      <c r="D138" s="70">
        <v>0</v>
      </c>
      <c r="E138" s="70">
        <v>0</v>
      </c>
      <c r="F138" s="70">
        <v>0</v>
      </c>
    </row>
    <row r="139" spans="1:6" ht="15" customHeight="1">
      <c r="A139" s="65"/>
      <c r="B139" s="88"/>
      <c r="C139" s="62" t="s">
        <v>7</v>
      </c>
      <c r="D139" s="70">
        <v>89.7</v>
      </c>
      <c r="E139" s="70">
        <v>89.7</v>
      </c>
      <c r="F139" s="70">
        <f>SUM(E139/D139*100)</f>
        <v>100</v>
      </c>
    </row>
    <row r="140" spans="1:6" ht="12.75">
      <c r="A140" s="65"/>
      <c r="B140" s="88"/>
      <c r="C140" s="67" t="s">
        <v>8</v>
      </c>
      <c r="D140" s="70">
        <v>303.9</v>
      </c>
      <c r="E140" s="70">
        <v>295.2</v>
      </c>
      <c r="F140" s="70">
        <f>E140/D140*100</f>
        <v>97.13721618953603</v>
      </c>
    </row>
    <row r="141" spans="1:6" ht="13.5" customHeight="1">
      <c r="A141" s="68"/>
      <c r="B141" s="89"/>
      <c r="C141" s="62" t="s">
        <v>9</v>
      </c>
      <c r="D141" s="70">
        <f>D146+D151</f>
        <v>0</v>
      </c>
      <c r="E141" s="70">
        <f>E146+E151</f>
        <v>0</v>
      </c>
      <c r="F141" s="70">
        <v>0</v>
      </c>
    </row>
    <row r="142" spans="1:6" ht="15.75" customHeight="1">
      <c r="A142" s="98">
        <v>9.1</v>
      </c>
      <c r="B142" s="72" t="s">
        <v>139</v>
      </c>
      <c r="C142" s="62" t="s">
        <v>5</v>
      </c>
      <c r="D142" s="70">
        <v>303.9</v>
      </c>
      <c r="E142" s="70">
        <v>295.2</v>
      </c>
      <c r="F142" s="70">
        <f>E142/D142*100</f>
        <v>97.13721618953603</v>
      </c>
    </row>
    <row r="143" spans="1:6" ht="13.5" customHeight="1">
      <c r="A143" s="99"/>
      <c r="B143" s="74"/>
      <c r="C143" s="62" t="s">
        <v>6</v>
      </c>
      <c r="D143" s="70">
        <v>0</v>
      </c>
      <c r="E143" s="70">
        <v>0</v>
      </c>
      <c r="F143" s="70">
        <v>0</v>
      </c>
    </row>
    <row r="144" spans="1:6" ht="13.5" customHeight="1">
      <c r="A144" s="99"/>
      <c r="B144" s="74"/>
      <c r="C144" s="62" t="s">
        <v>7</v>
      </c>
      <c r="D144" s="70">
        <v>0</v>
      </c>
      <c r="E144" s="70">
        <v>0</v>
      </c>
      <c r="F144" s="70">
        <v>0</v>
      </c>
    </row>
    <row r="145" spans="1:6" ht="13.5" customHeight="1">
      <c r="A145" s="99"/>
      <c r="B145" s="74"/>
      <c r="C145" s="67" t="s">
        <v>8</v>
      </c>
      <c r="D145" s="70">
        <v>303.9</v>
      </c>
      <c r="E145" s="70">
        <v>295.2</v>
      </c>
      <c r="F145" s="70">
        <f>E145/D145*100</f>
        <v>97.13721618953603</v>
      </c>
    </row>
    <row r="146" spans="1:6" ht="13.5" customHeight="1">
      <c r="A146" s="100"/>
      <c r="B146" s="83"/>
      <c r="C146" s="62" t="s">
        <v>9</v>
      </c>
      <c r="D146" s="70">
        <v>0</v>
      </c>
      <c r="E146" s="70">
        <v>0</v>
      </c>
      <c r="F146" s="70">
        <v>0</v>
      </c>
    </row>
    <row r="147" spans="1:6" ht="13.5" customHeight="1">
      <c r="A147" s="98">
        <v>9.2</v>
      </c>
      <c r="B147" s="84" t="s">
        <v>140</v>
      </c>
      <c r="C147" s="62" t="s">
        <v>5</v>
      </c>
      <c r="D147" s="70">
        <v>89.7</v>
      </c>
      <c r="E147" s="70">
        <v>89.7</v>
      </c>
      <c r="F147" s="70">
        <f>E147/D147*100</f>
        <v>100</v>
      </c>
    </row>
    <row r="148" spans="1:6" ht="13.5" customHeight="1">
      <c r="A148" s="99"/>
      <c r="B148" s="85"/>
      <c r="C148" s="62" t="s">
        <v>6</v>
      </c>
      <c r="D148" s="70">
        <v>0</v>
      </c>
      <c r="E148" s="70">
        <v>0</v>
      </c>
      <c r="F148" s="70">
        <v>0</v>
      </c>
    </row>
    <row r="149" spans="1:6" ht="13.5" customHeight="1">
      <c r="A149" s="99"/>
      <c r="B149" s="85"/>
      <c r="C149" s="62" t="s">
        <v>7</v>
      </c>
      <c r="D149" s="70">
        <v>89.7</v>
      </c>
      <c r="E149" s="70">
        <v>89.7</v>
      </c>
      <c r="F149" s="70">
        <f>SUM(E149/D149)*100</f>
        <v>100</v>
      </c>
    </row>
    <row r="150" spans="1:6" ht="13.5" customHeight="1">
      <c r="A150" s="99"/>
      <c r="B150" s="85"/>
      <c r="C150" s="67" t="s">
        <v>8</v>
      </c>
      <c r="D150" s="70">
        <v>0</v>
      </c>
      <c r="E150" s="70">
        <v>0</v>
      </c>
      <c r="F150" s="70">
        <v>0</v>
      </c>
    </row>
    <row r="151" spans="1:6" ht="13.5" customHeight="1">
      <c r="A151" s="100"/>
      <c r="B151" s="86"/>
      <c r="C151" s="62" t="s">
        <v>9</v>
      </c>
      <c r="D151" s="70">
        <v>0</v>
      </c>
      <c r="E151" s="70">
        <v>0</v>
      </c>
      <c r="F151" s="70">
        <v>0</v>
      </c>
    </row>
    <row r="152" spans="1:7" ht="12.75">
      <c r="A152" s="60" t="s">
        <v>141</v>
      </c>
      <c r="B152" s="87" t="s">
        <v>142</v>
      </c>
      <c r="C152" s="62" t="s">
        <v>5</v>
      </c>
      <c r="D152" s="70">
        <v>393919.2</v>
      </c>
      <c r="E152" s="70">
        <v>389272.2</v>
      </c>
      <c r="F152" s="70">
        <f>E152/D152*100</f>
        <v>98.8203164506833</v>
      </c>
      <c r="G152" s="64"/>
    </row>
    <row r="153" spans="1:6" ht="12.75" customHeight="1">
      <c r="A153" s="65"/>
      <c r="B153" s="88"/>
      <c r="C153" s="62" t="s">
        <v>6</v>
      </c>
      <c r="D153" s="70">
        <v>29638.4</v>
      </c>
      <c r="E153" s="70">
        <v>29638.3</v>
      </c>
      <c r="F153" s="70">
        <f>SUM(E153/D153*100)</f>
        <v>99.99966259987043</v>
      </c>
    </row>
    <row r="154" spans="1:6" ht="14.25" customHeight="1">
      <c r="A154" s="65"/>
      <c r="B154" s="88"/>
      <c r="C154" s="62" t="s">
        <v>7</v>
      </c>
      <c r="D154" s="70">
        <v>301671.9</v>
      </c>
      <c r="E154" s="70">
        <v>301554.2</v>
      </c>
      <c r="F154" s="70">
        <f>SUM(E154/D154*100)</f>
        <v>99.96098410226473</v>
      </c>
    </row>
    <row r="155" spans="1:6" ht="12.75">
      <c r="A155" s="65"/>
      <c r="B155" s="88"/>
      <c r="C155" s="67" t="s">
        <v>8</v>
      </c>
      <c r="D155" s="70">
        <v>62608.9</v>
      </c>
      <c r="E155" s="70">
        <v>58079.7</v>
      </c>
      <c r="F155" s="70">
        <f>E155/D155*100</f>
        <v>92.76588472245957</v>
      </c>
    </row>
    <row r="156" spans="1:6" ht="15.75" customHeight="1">
      <c r="A156" s="68"/>
      <c r="B156" s="89"/>
      <c r="C156" s="62" t="s">
        <v>9</v>
      </c>
      <c r="D156" s="101">
        <v>38471.3</v>
      </c>
      <c r="E156" s="101">
        <v>33449.1</v>
      </c>
      <c r="F156" s="70">
        <v>87.5</v>
      </c>
    </row>
    <row r="157" spans="1:6" ht="14.25" customHeight="1">
      <c r="A157" s="102">
        <v>10.1</v>
      </c>
      <c r="B157" s="84" t="s">
        <v>143</v>
      </c>
      <c r="C157" s="62" t="s">
        <v>5</v>
      </c>
      <c r="D157" s="70">
        <v>386445.9</v>
      </c>
      <c r="E157" s="70">
        <v>381878.6</v>
      </c>
      <c r="F157" s="70">
        <f>E157/D157*100</f>
        <v>98.81812693574959</v>
      </c>
    </row>
    <row r="158" spans="1:6" ht="13.5" customHeight="1">
      <c r="A158" s="103"/>
      <c r="B158" s="85"/>
      <c r="C158" s="62" t="s">
        <v>6</v>
      </c>
      <c r="D158" s="70">
        <v>29100.3</v>
      </c>
      <c r="E158" s="70">
        <v>29100.3</v>
      </c>
      <c r="F158" s="70">
        <f>SUM(E158/D158*100)</f>
        <v>100</v>
      </c>
    </row>
    <row r="159" spans="1:6" ht="13.5" customHeight="1">
      <c r="A159" s="103"/>
      <c r="B159" s="85"/>
      <c r="C159" s="62" t="s">
        <v>7</v>
      </c>
      <c r="D159" s="70">
        <v>301042.8</v>
      </c>
      <c r="E159" s="70">
        <v>300926.6</v>
      </c>
      <c r="F159" s="70">
        <f>E159/D159*100</f>
        <v>99.96140083735602</v>
      </c>
    </row>
    <row r="160" spans="1:6" ht="13.5" customHeight="1">
      <c r="A160" s="103"/>
      <c r="B160" s="85"/>
      <c r="C160" s="67" t="s">
        <v>8</v>
      </c>
      <c r="D160" s="70">
        <v>56302.8</v>
      </c>
      <c r="E160" s="70">
        <v>51851.7</v>
      </c>
      <c r="F160" s="70">
        <f>SUM(E160/D160*100)</f>
        <v>92.09435409961849</v>
      </c>
    </row>
    <row r="161" spans="1:6" ht="13.5" customHeight="1">
      <c r="A161" s="104"/>
      <c r="B161" s="86"/>
      <c r="C161" s="62" t="s">
        <v>9</v>
      </c>
      <c r="D161" s="101">
        <v>38471.3</v>
      </c>
      <c r="E161" s="101">
        <v>33449.1</v>
      </c>
      <c r="F161" s="70">
        <v>0</v>
      </c>
    </row>
    <row r="162" spans="1:6" ht="15.75" customHeight="1">
      <c r="A162" s="102">
        <v>10.2</v>
      </c>
      <c r="B162" s="84" t="s">
        <v>144</v>
      </c>
      <c r="C162" s="62" t="s">
        <v>5</v>
      </c>
      <c r="D162" s="70">
        <v>2153.73</v>
      </c>
      <c r="E162" s="70">
        <v>2150.93</v>
      </c>
      <c r="F162" s="70">
        <f>E162/D162*100</f>
        <v>99.86999298890761</v>
      </c>
    </row>
    <row r="163" spans="1:6" ht="13.5" customHeight="1">
      <c r="A163" s="103"/>
      <c r="B163" s="85"/>
      <c r="C163" s="62" t="s">
        <v>6</v>
      </c>
      <c r="D163" s="70">
        <v>0</v>
      </c>
      <c r="E163" s="70">
        <v>0</v>
      </c>
      <c r="F163" s="70">
        <v>0</v>
      </c>
    </row>
    <row r="164" spans="1:6" ht="13.5" customHeight="1">
      <c r="A164" s="103"/>
      <c r="B164" s="85"/>
      <c r="C164" s="62" t="s">
        <v>7</v>
      </c>
      <c r="D164" s="70">
        <v>0</v>
      </c>
      <c r="E164" s="70">
        <v>0</v>
      </c>
      <c r="F164" s="70">
        <v>0</v>
      </c>
    </row>
    <row r="165" spans="1:6" ht="13.5" customHeight="1">
      <c r="A165" s="103"/>
      <c r="B165" s="85"/>
      <c r="C165" s="67" t="s">
        <v>8</v>
      </c>
      <c r="D165" s="70">
        <v>2153.73</v>
      </c>
      <c r="E165" s="70">
        <v>2150.93</v>
      </c>
      <c r="F165" s="70">
        <f>E165/D165*100</f>
        <v>99.86999298890761</v>
      </c>
    </row>
    <row r="166" spans="1:6" ht="13.5" customHeight="1">
      <c r="A166" s="104"/>
      <c r="B166" s="86"/>
      <c r="C166" s="62" t="s">
        <v>9</v>
      </c>
      <c r="D166" s="70">
        <v>0</v>
      </c>
      <c r="E166" s="70">
        <v>0</v>
      </c>
      <c r="F166" s="70">
        <v>0</v>
      </c>
    </row>
    <row r="167" spans="1:6" ht="16.5" customHeight="1">
      <c r="A167" s="102">
        <v>10.3</v>
      </c>
      <c r="B167" s="84" t="s">
        <v>145</v>
      </c>
      <c r="C167" s="62" t="s">
        <v>5</v>
      </c>
      <c r="D167" s="70">
        <v>4596.1</v>
      </c>
      <c r="E167" s="70">
        <v>4519.4</v>
      </c>
      <c r="F167" s="70">
        <f>SUM(E167/D167*100)</f>
        <v>98.33119383825417</v>
      </c>
    </row>
    <row r="168" spans="1:6" ht="13.5" customHeight="1">
      <c r="A168" s="103"/>
      <c r="B168" s="85"/>
      <c r="C168" s="62" t="s">
        <v>6</v>
      </c>
      <c r="D168" s="70">
        <v>0</v>
      </c>
      <c r="E168" s="70">
        <v>0</v>
      </c>
      <c r="F168" s="70">
        <v>0</v>
      </c>
    </row>
    <row r="169" spans="1:6" ht="13.5" customHeight="1">
      <c r="A169" s="103"/>
      <c r="B169" s="85"/>
      <c r="C169" s="62" t="s">
        <v>7</v>
      </c>
      <c r="D169" s="70">
        <v>623.7</v>
      </c>
      <c r="E169" s="70">
        <v>622.2</v>
      </c>
      <c r="F169" s="70">
        <f>SUM(E169/D169*100)</f>
        <v>99.75949975949976</v>
      </c>
    </row>
    <row r="170" spans="1:6" ht="13.5" customHeight="1">
      <c r="A170" s="103"/>
      <c r="B170" s="85"/>
      <c r="C170" s="67" t="s">
        <v>8</v>
      </c>
      <c r="D170" s="70">
        <v>3972.4</v>
      </c>
      <c r="E170" s="70">
        <v>3897.2</v>
      </c>
      <c r="F170" s="70">
        <f>SUM(E170/D170*100)</f>
        <v>98.10693787131206</v>
      </c>
    </row>
    <row r="171" spans="1:6" ht="13.5" customHeight="1">
      <c r="A171" s="104"/>
      <c r="B171" s="86"/>
      <c r="C171" s="62" t="s">
        <v>9</v>
      </c>
      <c r="D171" s="70">
        <v>0</v>
      </c>
      <c r="E171" s="70">
        <v>0</v>
      </c>
      <c r="F171" s="70">
        <v>0</v>
      </c>
    </row>
    <row r="172" spans="1:7" ht="15.75" customHeight="1">
      <c r="A172" s="60" t="s">
        <v>146</v>
      </c>
      <c r="B172" s="87" t="s">
        <v>147</v>
      </c>
      <c r="C172" s="62" t="s">
        <v>5</v>
      </c>
      <c r="D172" s="70">
        <f>SUM(D173:D176)</f>
        <v>2444.7</v>
      </c>
      <c r="E172" s="70">
        <f>SUM(E173:E176)</f>
        <v>2390.25</v>
      </c>
      <c r="F172" s="70">
        <f>E172/D172*100</f>
        <v>97.77273285065652</v>
      </c>
      <c r="G172" s="64"/>
    </row>
    <row r="173" spans="1:6" ht="15" customHeight="1">
      <c r="A173" s="65"/>
      <c r="B173" s="88"/>
      <c r="C173" s="62" t="s">
        <v>6</v>
      </c>
      <c r="D173" s="70">
        <f>D178+D193+D188</f>
        <v>0</v>
      </c>
      <c r="E173" s="70">
        <f>E178+E193+E188</f>
        <v>0</v>
      </c>
      <c r="F173" s="70">
        <v>0</v>
      </c>
    </row>
    <row r="174" spans="1:6" ht="15.75" customHeight="1">
      <c r="A174" s="65"/>
      <c r="B174" s="88"/>
      <c r="C174" s="62" t="s">
        <v>7</v>
      </c>
      <c r="D174" s="70">
        <v>18</v>
      </c>
      <c r="E174" s="70">
        <v>18</v>
      </c>
      <c r="F174" s="70">
        <v>0</v>
      </c>
    </row>
    <row r="175" spans="1:6" ht="12.75">
      <c r="A175" s="65"/>
      <c r="B175" s="88"/>
      <c r="C175" s="67" t="s">
        <v>8</v>
      </c>
      <c r="D175" s="70">
        <v>2426.7</v>
      </c>
      <c r="E175" s="70">
        <v>2372.25</v>
      </c>
      <c r="F175" s="70">
        <f>E175/D175*100</f>
        <v>97.75621213994314</v>
      </c>
    </row>
    <row r="176" spans="1:6" ht="15.75" customHeight="1">
      <c r="A176" s="68"/>
      <c r="B176" s="89"/>
      <c r="C176" s="62" t="s">
        <v>9</v>
      </c>
      <c r="D176" s="70">
        <f>D181+D196+D191</f>
        <v>0</v>
      </c>
      <c r="E176" s="70">
        <f>E181+E196+E191</f>
        <v>0</v>
      </c>
      <c r="F176" s="70">
        <v>0</v>
      </c>
    </row>
    <row r="177" spans="1:6" ht="16.5" customHeight="1">
      <c r="A177" s="102">
        <v>11.1</v>
      </c>
      <c r="B177" s="84" t="s">
        <v>148</v>
      </c>
      <c r="C177" s="62" t="s">
        <v>5</v>
      </c>
      <c r="D177" s="70">
        <v>40</v>
      </c>
      <c r="E177" s="70">
        <v>30.9</v>
      </c>
      <c r="F177" s="70">
        <f>E177/D177*100</f>
        <v>77.25</v>
      </c>
    </row>
    <row r="178" spans="1:6" ht="13.5" customHeight="1">
      <c r="A178" s="103"/>
      <c r="B178" s="85"/>
      <c r="C178" s="62" t="s">
        <v>6</v>
      </c>
      <c r="D178" s="70">
        <v>0</v>
      </c>
      <c r="E178" s="70">
        <v>0</v>
      </c>
      <c r="F178" s="70">
        <v>0</v>
      </c>
    </row>
    <row r="179" spans="1:6" ht="13.5" customHeight="1">
      <c r="A179" s="103"/>
      <c r="B179" s="85"/>
      <c r="C179" s="62" t="s">
        <v>7</v>
      </c>
      <c r="D179" s="70">
        <v>0</v>
      </c>
      <c r="E179" s="70">
        <v>0</v>
      </c>
      <c r="F179" s="70">
        <v>0</v>
      </c>
    </row>
    <row r="180" spans="1:6" ht="13.5" customHeight="1">
      <c r="A180" s="103"/>
      <c r="B180" s="85"/>
      <c r="C180" s="67" t="s">
        <v>8</v>
      </c>
      <c r="D180" s="70">
        <v>40</v>
      </c>
      <c r="E180" s="70">
        <v>30.9</v>
      </c>
      <c r="F180" s="70">
        <f>E180/D180*100</f>
        <v>77.25</v>
      </c>
    </row>
    <row r="181" spans="1:6" ht="13.5" customHeight="1">
      <c r="A181" s="104"/>
      <c r="B181" s="86"/>
      <c r="C181" s="62" t="s">
        <v>9</v>
      </c>
      <c r="D181" s="70">
        <v>0</v>
      </c>
      <c r="E181" s="70">
        <v>0</v>
      </c>
      <c r="F181" s="70">
        <v>0</v>
      </c>
    </row>
    <row r="182" spans="1:6" ht="12.75" customHeight="1">
      <c r="A182" s="80" t="s">
        <v>149</v>
      </c>
      <c r="B182" s="105" t="s">
        <v>167</v>
      </c>
      <c r="C182" s="106" t="s">
        <v>5</v>
      </c>
      <c r="D182" s="107">
        <v>39</v>
      </c>
      <c r="E182" s="107">
        <v>39</v>
      </c>
      <c r="F182" s="107">
        <v>100</v>
      </c>
    </row>
    <row r="183" spans="1:6" ht="15" customHeight="1">
      <c r="A183" s="81"/>
      <c r="B183" s="108"/>
      <c r="C183" s="106" t="s">
        <v>6</v>
      </c>
      <c r="D183" s="107">
        <v>0</v>
      </c>
      <c r="E183" s="107">
        <v>0</v>
      </c>
      <c r="F183" s="107">
        <v>0</v>
      </c>
    </row>
    <row r="184" spans="1:6" ht="29.25" customHeight="1">
      <c r="A184" s="81"/>
      <c r="B184" s="108"/>
      <c r="C184" s="106" t="s">
        <v>7</v>
      </c>
      <c r="D184" s="107">
        <v>18</v>
      </c>
      <c r="E184" s="107">
        <v>18</v>
      </c>
      <c r="F184" s="107">
        <v>0</v>
      </c>
    </row>
    <row r="185" spans="1:6" ht="13.5" customHeight="1">
      <c r="A185" s="81"/>
      <c r="B185" s="108"/>
      <c r="C185" s="67" t="s">
        <v>8</v>
      </c>
      <c r="D185" s="107">
        <v>21</v>
      </c>
      <c r="E185" s="107">
        <v>21</v>
      </c>
      <c r="F185" s="107">
        <v>100</v>
      </c>
    </row>
    <row r="186" spans="1:6" ht="15.75" customHeight="1">
      <c r="A186" s="82"/>
      <c r="B186" s="109"/>
      <c r="C186" s="106" t="s">
        <v>9</v>
      </c>
      <c r="D186" s="107">
        <v>0</v>
      </c>
      <c r="E186" s="107">
        <v>0</v>
      </c>
      <c r="F186" s="107">
        <v>0</v>
      </c>
    </row>
    <row r="187" spans="1:6" ht="15" customHeight="1">
      <c r="A187" s="80" t="s">
        <v>151</v>
      </c>
      <c r="B187" s="84" t="s">
        <v>152</v>
      </c>
      <c r="C187" s="62" t="s">
        <v>5</v>
      </c>
      <c r="D187" s="70">
        <v>1063.8</v>
      </c>
      <c r="E187" s="70">
        <v>1058.34</v>
      </c>
      <c r="F187" s="70">
        <f>SUM(E187/D187*100)</f>
        <v>99.4867456288776</v>
      </c>
    </row>
    <row r="188" spans="1:6" ht="13.5" customHeight="1">
      <c r="A188" s="81"/>
      <c r="B188" s="85"/>
      <c r="C188" s="62" t="s">
        <v>6</v>
      </c>
      <c r="D188" s="70">
        <v>0</v>
      </c>
      <c r="E188" s="70">
        <v>0</v>
      </c>
      <c r="F188" s="70">
        <v>0</v>
      </c>
    </row>
    <row r="189" spans="1:6" ht="13.5" customHeight="1">
      <c r="A189" s="81"/>
      <c r="B189" s="85"/>
      <c r="C189" s="62" t="s">
        <v>7</v>
      </c>
      <c r="D189" s="70">
        <v>0</v>
      </c>
      <c r="E189" s="70">
        <v>0</v>
      </c>
      <c r="F189" s="70">
        <v>0</v>
      </c>
    </row>
    <row r="190" spans="1:6" ht="13.5" customHeight="1">
      <c r="A190" s="81"/>
      <c r="B190" s="85"/>
      <c r="C190" s="67" t="s">
        <v>8</v>
      </c>
      <c r="D190" s="70">
        <v>1063.8</v>
      </c>
      <c r="E190" s="70">
        <v>1058.34</v>
      </c>
      <c r="F190" s="70">
        <f>SUM(E190/D190*100)</f>
        <v>99.4867456288776</v>
      </c>
    </row>
    <row r="191" spans="1:6" ht="13.5" customHeight="1">
      <c r="A191" s="82"/>
      <c r="B191" s="86"/>
      <c r="C191" s="62" t="s">
        <v>9</v>
      </c>
      <c r="D191" s="70">
        <v>0</v>
      </c>
      <c r="E191" s="70">
        <v>0</v>
      </c>
      <c r="F191" s="70">
        <v>0</v>
      </c>
    </row>
    <row r="192" spans="1:6" ht="13.5" customHeight="1">
      <c r="A192" s="80" t="s">
        <v>165</v>
      </c>
      <c r="B192" s="84" t="s">
        <v>150</v>
      </c>
      <c r="C192" s="62" t="s">
        <v>5</v>
      </c>
      <c r="D192" s="70">
        <v>1301.9</v>
      </c>
      <c r="E192" s="70">
        <v>1262.011</v>
      </c>
      <c r="F192" s="70">
        <f>E192/D192*100</f>
        <v>96.93609340195098</v>
      </c>
    </row>
    <row r="193" spans="1:6" ht="13.5" customHeight="1">
      <c r="A193" s="81"/>
      <c r="B193" s="85"/>
      <c r="C193" s="62" t="s">
        <v>6</v>
      </c>
      <c r="D193" s="70">
        <v>0</v>
      </c>
      <c r="E193" s="70">
        <v>0</v>
      </c>
      <c r="F193" s="70">
        <v>0</v>
      </c>
    </row>
    <row r="194" spans="1:6" ht="13.5" customHeight="1">
      <c r="A194" s="81"/>
      <c r="B194" s="85"/>
      <c r="C194" s="62" t="s">
        <v>7</v>
      </c>
      <c r="D194" s="70">
        <v>0</v>
      </c>
      <c r="E194" s="70">
        <v>0</v>
      </c>
      <c r="F194" s="70">
        <v>0</v>
      </c>
    </row>
    <row r="195" spans="1:6" ht="13.5" customHeight="1">
      <c r="A195" s="81"/>
      <c r="B195" s="85"/>
      <c r="C195" s="67" t="s">
        <v>8</v>
      </c>
      <c r="D195" s="70">
        <v>1301.9</v>
      </c>
      <c r="E195" s="70">
        <v>1262.011</v>
      </c>
      <c r="F195" s="70">
        <f>E195/D195*100</f>
        <v>96.93609340195098</v>
      </c>
    </row>
    <row r="196" spans="1:6" ht="16.5" customHeight="1">
      <c r="A196" s="82"/>
      <c r="B196" s="86"/>
      <c r="C196" s="62" t="s">
        <v>9</v>
      </c>
      <c r="D196" s="70">
        <v>0</v>
      </c>
      <c r="E196" s="70">
        <v>0</v>
      </c>
      <c r="F196" s="70">
        <v>0</v>
      </c>
    </row>
    <row r="197" spans="1:7" ht="15" customHeight="1">
      <c r="A197" s="60" t="s">
        <v>153</v>
      </c>
      <c r="B197" s="87" t="s">
        <v>154</v>
      </c>
      <c r="C197" s="62" t="s">
        <v>5</v>
      </c>
      <c r="D197" s="70">
        <f>SUM(D198:D201)</f>
        <v>507.44</v>
      </c>
      <c r="E197" s="70">
        <f>SUM(E198:E201)</f>
        <v>447.11</v>
      </c>
      <c r="F197" s="70">
        <f>E197/D197*100</f>
        <v>88.11090966419675</v>
      </c>
      <c r="G197" s="64"/>
    </row>
    <row r="198" spans="1:6" ht="16.5" customHeight="1">
      <c r="A198" s="65"/>
      <c r="B198" s="88"/>
      <c r="C198" s="62" t="s">
        <v>6</v>
      </c>
      <c r="D198" s="70">
        <v>0</v>
      </c>
      <c r="E198" s="70">
        <v>0</v>
      </c>
      <c r="F198" s="70">
        <v>0</v>
      </c>
    </row>
    <row r="199" spans="1:6" ht="15.75" customHeight="1">
      <c r="A199" s="65"/>
      <c r="B199" s="88"/>
      <c r="C199" s="62" t="s">
        <v>7</v>
      </c>
      <c r="D199" s="70">
        <v>486</v>
      </c>
      <c r="E199" s="70">
        <v>427.48</v>
      </c>
      <c r="F199" s="70">
        <f>SUM(E199/D199*100)</f>
        <v>87.95884773662553</v>
      </c>
    </row>
    <row r="200" spans="1:6" ht="12.75">
      <c r="A200" s="65"/>
      <c r="B200" s="88"/>
      <c r="C200" s="67" t="s">
        <v>8</v>
      </c>
      <c r="D200" s="70">
        <v>21.44</v>
      </c>
      <c r="E200" s="70">
        <v>19.63</v>
      </c>
      <c r="F200" s="70">
        <v>100</v>
      </c>
    </row>
    <row r="201" spans="1:6" ht="15" customHeight="1">
      <c r="A201" s="68"/>
      <c r="B201" s="89"/>
      <c r="C201" s="62" t="s">
        <v>9</v>
      </c>
      <c r="D201" s="70">
        <f>D206</f>
        <v>0</v>
      </c>
      <c r="E201" s="70">
        <f>E206</f>
        <v>0</v>
      </c>
      <c r="F201" s="70">
        <v>0</v>
      </c>
    </row>
    <row r="202" spans="1:6" ht="16.5" customHeight="1">
      <c r="A202" s="102">
        <v>12.1</v>
      </c>
      <c r="B202" s="84" t="s">
        <v>155</v>
      </c>
      <c r="C202" s="62" t="s">
        <v>5</v>
      </c>
      <c r="D202" s="70">
        <f>SUM(D203:D206)</f>
        <v>507.44</v>
      </c>
      <c r="E202" s="70">
        <f>SUM(E203:E206)</f>
        <v>447.11</v>
      </c>
      <c r="F202" s="70">
        <f>E202/D202*100</f>
        <v>88.11090966419675</v>
      </c>
    </row>
    <row r="203" spans="1:6" ht="13.5" customHeight="1">
      <c r="A203" s="103"/>
      <c r="B203" s="85"/>
      <c r="C203" s="62" t="s">
        <v>6</v>
      </c>
      <c r="D203" s="70">
        <v>0</v>
      </c>
      <c r="E203" s="70">
        <v>0</v>
      </c>
      <c r="F203" s="70">
        <v>0</v>
      </c>
    </row>
    <row r="204" spans="1:6" ht="13.5" customHeight="1">
      <c r="A204" s="103"/>
      <c r="B204" s="85"/>
      <c r="C204" s="62" t="s">
        <v>7</v>
      </c>
      <c r="D204" s="70">
        <v>486</v>
      </c>
      <c r="E204" s="70">
        <v>427.48</v>
      </c>
      <c r="F204" s="70">
        <f>SUM(E204/D204*100)</f>
        <v>87.95884773662553</v>
      </c>
    </row>
    <row r="205" spans="1:6" ht="13.5" customHeight="1">
      <c r="A205" s="103"/>
      <c r="B205" s="85"/>
      <c r="C205" s="67" t="s">
        <v>8</v>
      </c>
      <c r="D205" s="70">
        <v>21.44</v>
      </c>
      <c r="E205" s="70">
        <v>19.63</v>
      </c>
      <c r="F205" s="70">
        <v>100</v>
      </c>
    </row>
    <row r="206" spans="1:6" ht="13.5" customHeight="1">
      <c r="A206" s="104"/>
      <c r="B206" s="86"/>
      <c r="C206" s="62" t="s">
        <v>9</v>
      </c>
      <c r="D206" s="70">
        <v>0</v>
      </c>
      <c r="E206" s="70">
        <v>0</v>
      </c>
      <c r="F206" s="70">
        <v>0</v>
      </c>
    </row>
    <row r="207" spans="1:7" ht="16.5" customHeight="1">
      <c r="A207" s="71">
        <v>14</v>
      </c>
      <c r="B207" s="87" t="s">
        <v>156</v>
      </c>
      <c r="C207" s="62" t="s">
        <v>5</v>
      </c>
      <c r="D207" s="70">
        <f>SUM(D208:D211)</f>
        <v>73405.54000000001</v>
      </c>
      <c r="E207" s="70">
        <f>SUM(E208:E211)</f>
        <v>68550.54000000001</v>
      </c>
      <c r="F207" s="70">
        <f>E207/D207*100</f>
        <v>93.38605778255975</v>
      </c>
      <c r="G207" s="64"/>
    </row>
    <row r="208" spans="1:6" ht="18.75" customHeight="1">
      <c r="A208" s="73"/>
      <c r="B208" s="88"/>
      <c r="C208" s="62" t="s">
        <v>6</v>
      </c>
      <c r="D208" s="70">
        <v>0</v>
      </c>
      <c r="E208" s="70">
        <v>0</v>
      </c>
      <c r="F208" s="70">
        <v>0</v>
      </c>
    </row>
    <row r="209" spans="1:6" ht="29.25" customHeight="1">
      <c r="A209" s="73"/>
      <c r="B209" s="88"/>
      <c r="C209" s="62" t="s">
        <v>7</v>
      </c>
      <c r="D209" s="70">
        <v>42587.62</v>
      </c>
      <c r="E209" s="70">
        <v>42587.55</v>
      </c>
      <c r="F209" s="70">
        <f>SUM(E209/D209*100)</f>
        <v>99.99983563298443</v>
      </c>
    </row>
    <row r="210" spans="1:6" ht="14.25" customHeight="1">
      <c r="A210" s="73"/>
      <c r="B210" s="88"/>
      <c r="C210" s="67" t="s">
        <v>8</v>
      </c>
      <c r="D210" s="70">
        <v>30817.92</v>
      </c>
      <c r="E210" s="70">
        <v>25962.99</v>
      </c>
      <c r="F210" s="70">
        <f>E210/D210*100</f>
        <v>84.24640598716591</v>
      </c>
    </row>
    <row r="211" spans="1:6" ht="14.25" customHeight="1">
      <c r="A211" s="75"/>
      <c r="B211" s="89"/>
      <c r="C211" s="62" t="s">
        <v>9</v>
      </c>
      <c r="D211" s="70">
        <v>0</v>
      </c>
      <c r="E211" s="70">
        <v>0</v>
      </c>
      <c r="F211" s="70">
        <v>0</v>
      </c>
    </row>
    <row r="212" spans="1:6" ht="14.25" customHeight="1">
      <c r="A212" s="102">
        <v>14.1</v>
      </c>
      <c r="B212" s="84" t="s">
        <v>157</v>
      </c>
      <c r="C212" s="62" t="s">
        <v>5</v>
      </c>
      <c r="D212" s="70">
        <f>SUM(D213:D216)</f>
        <v>71579.99</v>
      </c>
      <c r="E212" s="70">
        <f>SUM(E213:E216)</f>
        <v>66749.51000000001</v>
      </c>
      <c r="F212" s="70">
        <f>E212/D212*100</f>
        <v>93.25163359201363</v>
      </c>
    </row>
    <row r="213" spans="1:6" ht="17.25" customHeight="1">
      <c r="A213" s="103"/>
      <c r="B213" s="85"/>
      <c r="C213" s="62" t="s">
        <v>6</v>
      </c>
      <c r="D213" s="70">
        <v>0</v>
      </c>
      <c r="E213" s="70">
        <v>0</v>
      </c>
      <c r="F213" s="70">
        <v>0</v>
      </c>
    </row>
    <row r="214" spans="1:6" ht="16.5" customHeight="1">
      <c r="A214" s="103"/>
      <c r="B214" s="85"/>
      <c r="C214" s="62" t="s">
        <v>7</v>
      </c>
      <c r="D214" s="70">
        <v>42587.62</v>
      </c>
      <c r="E214" s="70">
        <v>42587.55</v>
      </c>
      <c r="F214" s="70">
        <f>SUM(E214/D214*100)</f>
        <v>99.99983563298443</v>
      </c>
    </row>
    <row r="215" spans="1:6" ht="19.5" customHeight="1">
      <c r="A215" s="103"/>
      <c r="B215" s="85"/>
      <c r="C215" s="67" t="s">
        <v>8</v>
      </c>
      <c r="D215" s="70">
        <v>28992.37</v>
      </c>
      <c r="E215" s="70">
        <v>24161.96</v>
      </c>
      <c r="F215" s="70">
        <f>E215/D215*100</f>
        <v>83.33903023450652</v>
      </c>
    </row>
    <row r="216" spans="1:6" ht="17.25" customHeight="1">
      <c r="A216" s="104"/>
      <c r="B216" s="86"/>
      <c r="C216" s="62" t="s">
        <v>9</v>
      </c>
      <c r="D216" s="70">
        <v>0</v>
      </c>
      <c r="E216" s="70">
        <v>0</v>
      </c>
      <c r="F216" s="70">
        <v>0</v>
      </c>
    </row>
    <row r="217" spans="1:7" ht="15" customHeight="1">
      <c r="A217" s="102">
        <v>14.3</v>
      </c>
      <c r="B217" s="84" t="s">
        <v>166</v>
      </c>
      <c r="C217" s="62" t="s">
        <v>5</v>
      </c>
      <c r="D217" s="70">
        <f>SUM(D218:D221)</f>
        <v>1825.56</v>
      </c>
      <c r="E217" s="70">
        <f>SUM(E218:E221)</f>
        <v>1801.31</v>
      </c>
      <c r="F217" s="70">
        <f>SUM(E217/D217*100)</f>
        <v>98.67164048292031</v>
      </c>
      <c r="G217" s="64"/>
    </row>
    <row r="218" spans="1:6" ht="15" customHeight="1">
      <c r="A218" s="103"/>
      <c r="B218" s="85"/>
      <c r="C218" s="62" t="s">
        <v>6</v>
      </c>
      <c r="D218" s="70">
        <v>0</v>
      </c>
      <c r="E218" s="70">
        <v>0</v>
      </c>
      <c r="F218" s="70">
        <v>0</v>
      </c>
    </row>
    <row r="219" spans="1:6" ht="15" customHeight="1">
      <c r="A219" s="103"/>
      <c r="B219" s="85"/>
      <c r="C219" s="62" t="s">
        <v>7</v>
      </c>
      <c r="D219" s="70">
        <v>0</v>
      </c>
      <c r="E219" s="70">
        <v>0</v>
      </c>
      <c r="F219" s="70">
        <v>0</v>
      </c>
    </row>
    <row r="220" spans="1:6" ht="12.75">
      <c r="A220" s="103"/>
      <c r="B220" s="85"/>
      <c r="C220" s="67" t="s">
        <v>8</v>
      </c>
      <c r="D220" s="70">
        <v>1825.56</v>
      </c>
      <c r="E220" s="70">
        <v>1801.31</v>
      </c>
      <c r="F220" s="70">
        <f>SUM(E220/D220*100)</f>
        <v>98.67164048292031</v>
      </c>
    </row>
    <row r="221" spans="1:6" ht="15" customHeight="1">
      <c r="A221" s="104"/>
      <c r="B221" s="86"/>
      <c r="C221" s="62" t="s">
        <v>9</v>
      </c>
      <c r="D221" s="70">
        <v>0</v>
      </c>
      <c r="E221" s="70">
        <v>0</v>
      </c>
      <c r="F221" s="70">
        <v>0</v>
      </c>
    </row>
    <row r="222" spans="1:6" ht="16.5" customHeight="1">
      <c r="A222" s="60">
        <v>15</v>
      </c>
      <c r="B222" s="87" t="s">
        <v>158</v>
      </c>
      <c r="C222" s="62" t="s">
        <v>5</v>
      </c>
      <c r="D222" s="70">
        <f>SUM(D223:D226)</f>
        <v>80</v>
      </c>
      <c r="E222" s="70">
        <f>SUM(E223:E226)</f>
        <v>0</v>
      </c>
      <c r="F222" s="70">
        <f>E222/D222*100</f>
        <v>0</v>
      </c>
    </row>
    <row r="223" spans="1:6" ht="13.5" customHeight="1">
      <c r="A223" s="65"/>
      <c r="B223" s="88"/>
      <c r="C223" s="62" t="s">
        <v>6</v>
      </c>
      <c r="D223" s="70">
        <v>0</v>
      </c>
      <c r="E223" s="70">
        <v>0</v>
      </c>
      <c r="F223" s="70">
        <v>0</v>
      </c>
    </row>
    <row r="224" spans="1:6" ht="13.5" customHeight="1">
      <c r="A224" s="65"/>
      <c r="B224" s="88"/>
      <c r="C224" s="62" t="s">
        <v>7</v>
      </c>
      <c r="D224" s="70">
        <v>0</v>
      </c>
      <c r="E224" s="70">
        <v>0</v>
      </c>
      <c r="F224" s="70">
        <v>0</v>
      </c>
    </row>
    <row r="225" spans="1:6" ht="13.5" customHeight="1">
      <c r="A225" s="65"/>
      <c r="B225" s="88"/>
      <c r="C225" s="67" t="s">
        <v>8</v>
      </c>
      <c r="D225" s="70">
        <v>80</v>
      </c>
      <c r="E225" s="70">
        <v>0</v>
      </c>
      <c r="F225" s="70">
        <f>E225/D225*100</f>
        <v>0</v>
      </c>
    </row>
    <row r="226" spans="1:6" ht="13.5" customHeight="1">
      <c r="A226" s="68"/>
      <c r="B226" s="89"/>
      <c r="C226" s="62" t="s">
        <v>9</v>
      </c>
      <c r="D226" s="70">
        <v>0</v>
      </c>
      <c r="E226" s="70">
        <v>0</v>
      </c>
      <c r="F226" s="70">
        <v>0</v>
      </c>
    </row>
    <row r="227" spans="1:6" ht="13.5" customHeight="1">
      <c r="A227" s="102">
        <v>15.1</v>
      </c>
      <c r="B227" s="84" t="s">
        <v>172</v>
      </c>
      <c r="C227" s="62" t="s">
        <v>5</v>
      </c>
      <c r="D227" s="70">
        <f>SUM(D228:D231)</f>
        <v>80</v>
      </c>
      <c r="E227" s="70">
        <f>SUM(E228:E231)</f>
        <v>0</v>
      </c>
      <c r="F227" s="70">
        <f>E227/D227*100</f>
        <v>0</v>
      </c>
    </row>
    <row r="228" spans="1:6" ht="13.5" customHeight="1">
      <c r="A228" s="103"/>
      <c r="B228" s="85"/>
      <c r="C228" s="62" t="s">
        <v>6</v>
      </c>
      <c r="D228" s="70">
        <v>0</v>
      </c>
      <c r="E228" s="70">
        <v>0</v>
      </c>
      <c r="F228" s="70">
        <v>0</v>
      </c>
    </row>
    <row r="229" spans="1:6" ht="13.5" customHeight="1">
      <c r="A229" s="103"/>
      <c r="B229" s="85"/>
      <c r="C229" s="62" t="s">
        <v>7</v>
      </c>
      <c r="D229" s="70">
        <v>0</v>
      </c>
      <c r="E229" s="70">
        <v>0</v>
      </c>
      <c r="F229" s="70">
        <v>0</v>
      </c>
    </row>
    <row r="230" spans="1:6" ht="13.5" customHeight="1">
      <c r="A230" s="103"/>
      <c r="B230" s="85"/>
      <c r="C230" s="67" t="s">
        <v>8</v>
      </c>
      <c r="D230" s="70">
        <v>80</v>
      </c>
      <c r="E230" s="70">
        <v>0</v>
      </c>
      <c r="F230" s="70">
        <f>E230/D230*100</f>
        <v>0</v>
      </c>
    </row>
    <row r="231" spans="1:6" ht="13.5" customHeight="1">
      <c r="A231" s="104"/>
      <c r="B231" s="86"/>
      <c r="C231" s="62" t="s">
        <v>9</v>
      </c>
      <c r="D231" s="70">
        <v>0</v>
      </c>
      <c r="E231" s="70">
        <v>0</v>
      </c>
      <c r="F231" s="70">
        <v>0</v>
      </c>
    </row>
    <row r="232" spans="1:7" ht="13.5" customHeight="1">
      <c r="A232" s="110">
        <v>16</v>
      </c>
      <c r="B232" s="87" t="s">
        <v>159</v>
      </c>
      <c r="C232" s="62" t="s">
        <v>5</v>
      </c>
      <c r="D232" s="70">
        <f>SUM(D233:D235)</f>
        <v>26093.699999999997</v>
      </c>
      <c r="E232" s="70">
        <f>SUM(E233:E235)</f>
        <v>25895.199999999997</v>
      </c>
      <c r="F232" s="70">
        <f>E232/D232*100</f>
        <v>99.23927997945864</v>
      </c>
      <c r="G232" s="64"/>
    </row>
    <row r="233" spans="1:6" ht="12.75" customHeight="1">
      <c r="A233" s="111"/>
      <c r="B233" s="88"/>
      <c r="C233" s="62" t="s">
        <v>6</v>
      </c>
      <c r="D233" s="70">
        <v>2264.5</v>
      </c>
      <c r="E233" s="70">
        <v>2264.5</v>
      </c>
      <c r="F233" s="70">
        <v>100</v>
      </c>
    </row>
    <row r="234" spans="1:6" ht="18.75" customHeight="1">
      <c r="A234" s="111"/>
      <c r="B234" s="88"/>
      <c r="C234" s="62" t="s">
        <v>7</v>
      </c>
      <c r="D234" s="70">
        <v>19072.1</v>
      </c>
      <c r="E234" s="70">
        <v>19072.1</v>
      </c>
      <c r="F234" s="70">
        <f>SUM(E234/D234*100)</f>
        <v>100</v>
      </c>
    </row>
    <row r="235" spans="1:6" ht="12.75">
      <c r="A235" s="111"/>
      <c r="B235" s="88"/>
      <c r="C235" s="67" t="s">
        <v>8</v>
      </c>
      <c r="D235" s="70">
        <v>4757.1</v>
      </c>
      <c r="E235" s="70">
        <v>4558.6</v>
      </c>
      <c r="F235" s="70">
        <f>E235/D235*100</f>
        <v>95.82728973534296</v>
      </c>
    </row>
    <row r="236" spans="1:6" ht="14.25" customHeight="1">
      <c r="A236" s="112"/>
      <c r="B236" s="89"/>
      <c r="C236" s="62" t="s">
        <v>9</v>
      </c>
      <c r="D236" s="70">
        <f>D241+D246</f>
        <v>0</v>
      </c>
      <c r="E236" s="70">
        <f>E241+E246</f>
        <v>0</v>
      </c>
      <c r="F236" s="70">
        <v>0</v>
      </c>
    </row>
    <row r="237" spans="1:6" ht="15" customHeight="1">
      <c r="A237" s="102">
        <v>16.1</v>
      </c>
      <c r="B237" s="72" t="s">
        <v>160</v>
      </c>
      <c r="C237" s="62" t="s">
        <v>5</v>
      </c>
      <c r="D237" s="70">
        <f>SUM(D238:D240)</f>
        <v>21946.199999999997</v>
      </c>
      <c r="E237" s="70">
        <f>SUM(E238:E240)</f>
        <v>21747.699999999997</v>
      </c>
      <c r="F237" s="70">
        <f>E237/D237*100</f>
        <v>99.09551539674294</v>
      </c>
    </row>
    <row r="238" spans="1:6" ht="13.5" customHeight="1">
      <c r="A238" s="103"/>
      <c r="B238" s="74"/>
      <c r="C238" s="62" t="s">
        <v>6</v>
      </c>
      <c r="D238" s="70">
        <v>2264.5</v>
      </c>
      <c r="E238" s="70">
        <v>2264.5</v>
      </c>
      <c r="F238" s="70">
        <v>100</v>
      </c>
    </row>
    <row r="239" spans="1:6" ht="13.5" customHeight="1">
      <c r="A239" s="103"/>
      <c r="B239" s="74"/>
      <c r="C239" s="62" t="s">
        <v>7</v>
      </c>
      <c r="D239" s="70">
        <v>19072.1</v>
      </c>
      <c r="E239" s="70">
        <v>19072.1</v>
      </c>
      <c r="F239" s="70">
        <f>SUM(E239/D239*100)</f>
        <v>100</v>
      </c>
    </row>
    <row r="240" spans="1:6" ht="13.5" customHeight="1">
      <c r="A240" s="103"/>
      <c r="B240" s="74"/>
      <c r="C240" s="67" t="s">
        <v>8</v>
      </c>
      <c r="D240" s="70">
        <v>609.6</v>
      </c>
      <c r="E240" s="70">
        <v>411.1</v>
      </c>
      <c r="F240" s="70">
        <f>E240/D240*100</f>
        <v>67.43766404199475</v>
      </c>
    </row>
    <row r="241" spans="1:6" ht="13.5" customHeight="1">
      <c r="A241" s="104"/>
      <c r="B241" s="83"/>
      <c r="C241" s="62" t="s">
        <v>9</v>
      </c>
      <c r="D241" s="70">
        <v>0</v>
      </c>
      <c r="E241" s="70">
        <v>0</v>
      </c>
      <c r="F241" s="70">
        <v>0</v>
      </c>
    </row>
    <row r="242" spans="1:7" ht="14.25" customHeight="1">
      <c r="A242" s="102">
        <v>16.2</v>
      </c>
      <c r="B242" s="84" t="s">
        <v>161</v>
      </c>
      <c r="C242" s="62" t="s">
        <v>5</v>
      </c>
      <c r="D242" s="70">
        <v>4249.358</v>
      </c>
      <c r="E242" s="70">
        <v>4249.358</v>
      </c>
      <c r="F242" s="70">
        <f>E242/D242*100</f>
        <v>100</v>
      </c>
      <c r="G242" s="64"/>
    </row>
    <row r="243" spans="1:6" ht="25.5">
      <c r="A243" s="103"/>
      <c r="B243" s="85"/>
      <c r="C243" s="62" t="s">
        <v>6</v>
      </c>
      <c r="D243" s="70">
        <v>0</v>
      </c>
      <c r="E243" s="70">
        <v>0</v>
      </c>
      <c r="F243" s="70">
        <v>0</v>
      </c>
    </row>
    <row r="244" spans="1:6" ht="14.25" customHeight="1">
      <c r="A244" s="103"/>
      <c r="B244" s="85"/>
      <c r="C244" s="62" t="s">
        <v>7</v>
      </c>
      <c r="D244" s="70">
        <v>0</v>
      </c>
      <c r="E244" s="70">
        <v>0</v>
      </c>
      <c r="F244" s="70">
        <v>0</v>
      </c>
    </row>
    <row r="245" spans="1:6" ht="12.75">
      <c r="A245" s="103"/>
      <c r="B245" s="85"/>
      <c r="C245" s="67" t="s">
        <v>8</v>
      </c>
      <c r="D245" s="70">
        <v>4147.5</v>
      </c>
      <c r="E245" s="70">
        <v>4147.5</v>
      </c>
      <c r="F245" s="70">
        <f>E245/D245*100</f>
        <v>100</v>
      </c>
    </row>
    <row r="246" spans="1:6" ht="14.25" customHeight="1">
      <c r="A246" s="104"/>
      <c r="B246" s="86"/>
      <c r="C246" s="62" t="s">
        <v>9</v>
      </c>
      <c r="D246" s="70">
        <v>0</v>
      </c>
      <c r="E246" s="70">
        <v>0</v>
      </c>
      <c r="F246" s="70">
        <v>0</v>
      </c>
    </row>
    <row r="247" spans="1:6" ht="15.75" customHeight="1">
      <c r="A247" s="110">
        <v>17</v>
      </c>
      <c r="B247" s="87" t="s">
        <v>162</v>
      </c>
      <c r="C247" s="62" t="s">
        <v>5</v>
      </c>
      <c r="D247" s="70">
        <v>61292.75</v>
      </c>
      <c r="E247" s="70">
        <v>60.727</v>
      </c>
      <c r="F247" s="70">
        <f>E247/D247*100</f>
        <v>0.09907697076734197</v>
      </c>
    </row>
    <row r="248" spans="1:6" ht="13.5" customHeight="1">
      <c r="A248" s="111"/>
      <c r="B248" s="88"/>
      <c r="C248" s="62" t="s">
        <v>6</v>
      </c>
      <c r="D248" s="70">
        <v>2707.5</v>
      </c>
      <c r="E248" s="70">
        <v>2707.5</v>
      </c>
      <c r="F248" s="70">
        <f>SUM(E248/D248*100)</f>
        <v>100</v>
      </c>
    </row>
    <row r="249" spans="1:6" ht="13.5" customHeight="1">
      <c r="A249" s="111"/>
      <c r="B249" s="88"/>
      <c r="C249" s="62" t="s">
        <v>7</v>
      </c>
      <c r="D249" s="70">
        <v>300</v>
      </c>
      <c r="E249" s="70">
        <v>300</v>
      </c>
      <c r="F249" s="70">
        <f>SUM(E249/D249*100)</f>
        <v>100</v>
      </c>
    </row>
    <row r="250" spans="1:6" ht="13.5" customHeight="1">
      <c r="A250" s="111"/>
      <c r="B250" s="88"/>
      <c r="C250" s="67" t="s">
        <v>8</v>
      </c>
      <c r="D250" s="70">
        <v>58285.26</v>
      </c>
      <c r="E250" s="70">
        <v>57719.58</v>
      </c>
      <c r="F250" s="70">
        <f>SUM(E250/D250*100)</f>
        <v>99.02946302375591</v>
      </c>
    </row>
    <row r="251" spans="1:6" ht="13.5" customHeight="1">
      <c r="A251" s="112"/>
      <c r="B251" s="89"/>
      <c r="C251" s="62" t="s">
        <v>9</v>
      </c>
      <c r="D251" s="70">
        <f>D256+D261</f>
        <v>0</v>
      </c>
      <c r="E251" s="70">
        <f>E256+E261</f>
        <v>0</v>
      </c>
      <c r="F251" s="70">
        <v>0</v>
      </c>
    </row>
    <row r="252" spans="1:6" ht="15.75" customHeight="1">
      <c r="A252" s="102">
        <v>17.1</v>
      </c>
      <c r="B252" s="84" t="s">
        <v>163</v>
      </c>
      <c r="C252" s="62" t="s">
        <v>5</v>
      </c>
      <c r="D252" s="70">
        <f>SUM(D253:D254)</f>
        <v>3007.5</v>
      </c>
      <c r="E252" s="70">
        <f>SUM(E253:E254)</f>
        <v>3007.5</v>
      </c>
      <c r="F252" s="70">
        <f>SUM(E252/D252*100)</f>
        <v>100</v>
      </c>
    </row>
    <row r="253" spans="1:6" ht="13.5" customHeight="1">
      <c r="A253" s="103"/>
      <c r="B253" s="85"/>
      <c r="C253" s="62" t="s">
        <v>6</v>
      </c>
      <c r="D253" s="70">
        <v>2707.5</v>
      </c>
      <c r="E253" s="70">
        <v>2707.5</v>
      </c>
      <c r="F253" s="70">
        <f>SUM(E253/D253*100)</f>
        <v>100</v>
      </c>
    </row>
    <row r="254" spans="1:6" ht="13.5" customHeight="1">
      <c r="A254" s="103"/>
      <c r="B254" s="85"/>
      <c r="C254" s="62" t="s">
        <v>7</v>
      </c>
      <c r="D254" s="70">
        <v>300</v>
      </c>
      <c r="E254" s="70">
        <v>300</v>
      </c>
      <c r="F254" s="70">
        <f>SUM(E254/D254*100)</f>
        <v>100</v>
      </c>
    </row>
    <row r="255" spans="1:6" ht="13.5" customHeight="1">
      <c r="A255" s="103"/>
      <c r="B255" s="85"/>
      <c r="C255" s="67" t="s">
        <v>8</v>
      </c>
      <c r="D255" s="70">
        <v>0</v>
      </c>
      <c r="E255" s="70">
        <v>0</v>
      </c>
      <c r="F255" s="70">
        <v>0</v>
      </c>
    </row>
    <row r="256" spans="1:6" ht="13.5" customHeight="1">
      <c r="A256" s="104"/>
      <c r="B256" s="86"/>
      <c r="C256" s="62" t="s">
        <v>9</v>
      </c>
      <c r="D256" s="70">
        <v>0</v>
      </c>
      <c r="E256" s="70">
        <v>0</v>
      </c>
      <c r="F256" s="70">
        <v>0</v>
      </c>
    </row>
    <row r="257" spans="1:7" ht="13.5" customHeight="1">
      <c r="A257" s="102">
        <v>17.2</v>
      </c>
      <c r="B257" s="84" t="s">
        <v>164</v>
      </c>
      <c r="C257" s="62" t="s">
        <v>5</v>
      </c>
      <c r="D257" s="70">
        <f>SUM(D259:D260)</f>
        <v>58285.26</v>
      </c>
      <c r="E257" s="70">
        <f>SUM(E259:E260)</f>
        <v>57719.6</v>
      </c>
      <c r="F257" s="70">
        <f>E257/D257*100</f>
        <v>99.02949733774885</v>
      </c>
      <c r="G257" s="64"/>
    </row>
    <row r="258" spans="1:6" ht="15.75" customHeight="1">
      <c r="A258" s="103"/>
      <c r="B258" s="85"/>
      <c r="C258" s="62" t="s">
        <v>6</v>
      </c>
      <c r="D258" s="70">
        <v>0</v>
      </c>
      <c r="E258" s="70">
        <v>0</v>
      </c>
      <c r="F258" s="70">
        <v>0</v>
      </c>
    </row>
    <row r="259" spans="1:6" ht="13.5" customHeight="1">
      <c r="A259" s="103"/>
      <c r="B259" s="85"/>
      <c r="C259" s="62" t="s">
        <v>7</v>
      </c>
      <c r="D259" s="70">
        <v>0</v>
      </c>
      <c r="E259" s="70">
        <v>0</v>
      </c>
      <c r="F259" s="70">
        <v>100</v>
      </c>
    </row>
    <row r="260" spans="1:6" ht="12.75">
      <c r="A260" s="103"/>
      <c r="B260" s="85"/>
      <c r="C260" s="67" t="s">
        <v>8</v>
      </c>
      <c r="D260" s="70">
        <v>58285.26</v>
      </c>
      <c r="E260" s="70">
        <v>57719.6</v>
      </c>
      <c r="F260" s="70">
        <f>E260/D260*100</f>
        <v>99.02949733774885</v>
      </c>
    </row>
    <row r="261" spans="1:6" ht="14.25" customHeight="1">
      <c r="A261" s="104"/>
      <c r="B261" s="86"/>
      <c r="C261" s="62" t="s">
        <v>9</v>
      </c>
      <c r="D261" s="70">
        <v>0</v>
      </c>
      <c r="E261" s="70">
        <v>0</v>
      </c>
      <c r="F261" s="70">
        <v>0</v>
      </c>
    </row>
    <row r="262" spans="4:7" ht="12.75" customHeight="1">
      <c r="D262" s="64"/>
      <c r="G262" s="64"/>
    </row>
    <row r="263" spans="4:5" ht="13.5" customHeight="1">
      <c r="D263" s="64"/>
      <c r="E263" s="64"/>
    </row>
    <row r="264" ht="15" customHeight="1"/>
    <row r="265" ht="12.75" customHeight="1"/>
    <row r="266" ht="15.75" customHeight="1"/>
    <row r="267" ht="12.75" customHeight="1"/>
    <row r="268" ht="11.25" customHeight="1"/>
    <row r="269" ht="17.25" customHeight="1"/>
    <row r="270" ht="12.75" customHeight="1"/>
    <row r="271" ht="13.5" customHeight="1"/>
  </sheetData>
  <sheetProtection/>
  <mergeCells count="104">
    <mergeCell ref="B102:B106"/>
    <mergeCell ref="A102:A106"/>
    <mergeCell ref="B257:B261"/>
    <mergeCell ref="A257:A261"/>
    <mergeCell ref="B112:B116"/>
    <mergeCell ref="A112:A116"/>
    <mergeCell ref="B117:B121"/>
    <mergeCell ref="A117:A121"/>
    <mergeCell ref="B122:B126"/>
    <mergeCell ref="A122:A126"/>
    <mergeCell ref="B87:B91"/>
    <mergeCell ref="A87:A91"/>
    <mergeCell ref="B92:B96"/>
    <mergeCell ref="A92:A96"/>
    <mergeCell ref="B252:B256"/>
    <mergeCell ref="A252:A256"/>
    <mergeCell ref="B97:B101"/>
    <mergeCell ref="A97:A101"/>
    <mergeCell ref="A107:A111"/>
    <mergeCell ref="B107:B111"/>
    <mergeCell ref="B72:B76"/>
    <mergeCell ref="A72:A76"/>
    <mergeCell ref="B77:B81"/>
    <mergeCell ref="A77:A81"/>
    <mergeCell ref="B82:B86"/>
    <mergeCell ref="A82:A86"/>
    <mergeCell ref="B57:B61"/>
    <mergeCell ref="A57:A61"/>
    <mergeCell ref="B62:B66"/>
    <mergeCell ref="A62:A66"/>
    <mergeCell ref="B67:B71"/>
    <mergeCell ref="A67:A71"/>
    <mergeCell ref="B42:B46"/>
    <mergeCell ref="A42:A46"/>
    <mergeCell ref="B47:B51"/>
    <mergeCell ref="A47:A51"/>
    <mergeCell ref="B52:B56"/>
    <mergeCell ref="A52:A56"/>
    <mergeCell ref="B32:B36"/>
    <mergeCell ref="A32:A36"/>
    <mergeCell ref="B37:B41"/>
    <mergeCell ref="A37:A41"/>
    <mergeCell ref="B17:B21"/>
    <mergeCell ref="A17:A21"/>
    <mergeCell ref="B22:B26"/>
    <mergeCell ref="B27:B31"/>
    <mergeCell ref="A22:A26"/>
    <mergeCell ref="A27:A31"/>
    <mergeCell ref="E2:F2"/>
    <mergeCell ref="A3:F3"/>
    <mergeCell ref="A7:A11"/>
    <mergeCell ref="B7:B11"/>
    <mergeCell ref="B12:B16"/>
    <mergeCell ref="A12:A16"/>
    <mergeCell ref="B127:B131"/>
    <mergeCell ref="A127:A131"/>
    <mergeCell ref="B132:B136"/>
    <mergeCell ref="A132:A136"/>
    <mergeCell ref="A137:A141"/>
    <mergeCell ref="B137:B141"/>
    <mergeCell ref="B157:B161"/>
    <mergeCell ref="A157:A161"/>
    <mergeCell ref="B162:B166"/>
    <mergeCell ref="A162:A166"/>
    <mergeCell ref="B142:B146"/>
    <mergeCell ref="A142:A146"/>
    <mergeCell ref="B147:B151"/>
    <mergeCell ref="A147:A151"/>
    <mergeCell ref="B152:B156"/>
    <mergeCell ref="A152:A156"/>
    <mergeCell ref="B167:B171"/>
    <mergeCell ref="A167:A171"/>
    <mergeCell ref="B172:B176"/>
    <mergeCell ref="A172:A176"/>
    <mergeCell ref="B177:B181"/>
    <mergeCell ref="A177:A181"/>
    <mergeCell ref="B182:B186"/>
    <mergeCell ref="A182:A186"/>
    <mergeCell ref="A187:A191"/>
    <mergeCell ref="B187:B191"/>
    <mergeCell ref="B197:B201"/>
    <mergeCell ref="A197:A201"/>
    <mergeCell ref="B247:B251"/>
    <mergeCell ref="A247:A251"/>
    <mergeCell ref="B217:B221"/>
    <mergeCell ref="A217:A221"/>
    <mergeCell ref="B242:B246"/>
    <mergeCell ref="A242:A246"/>
    <mergeCell ref="B237:B241"/>
    <mergeCell ref="A237:A241"/>
    <mergeCell ref="B232:B236"/>
    <mergeCell ref="A232:A236"/>
    <mergeCell ref="B202:B206"/>
    <mergeCell ref="A202:A206"/>
    <mergeCell ref="B192:B196"/>
    <mergeCell ref="A192:A196"/>
    <mergeCell ref="A207:A211"/>
    <mergeCell ref="B207:B211"/>
    <mergeCell ref="B227:B231"/>
    <mergeCell ref="A227:A231"/>
    <mergeCell ref="B222:B226"/>
    <mergeCell ref="A222:A226"/>
    <mergeCell ref="B212:B216"/>
    <mergeCell ref="A212:A216"/>
  </mergeCells>
  <printOptions/>
  <pageMargins left="0.7480314960629921" right="0.7480314960629921" top="0.3937007874015748" bottom="0.3937007874015748" header="0.5118110236220472" footer="0.5118110236220472"/>
  <pageSetup horizontalDpi="600" verticalDpi="600" orientation="portrait" paperSize="9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г.Алатыря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economy2</dc:creator>
  <cp:keywords/>
  <dc:description/>
  <cp:lastModifiedBy>Сочнева Светлана Георгиевна</cp:lastModifiedBy>
  <cp:lastPrinted>2020-04-22T11:20:03Z</cp:lastPrinted>
  <dcterms:created xsi:type="dcterms:W3CDTF">2017-03-03T06:52:04Z</dcterms:created>
  <dcterms:modified xsi:type="dcterms:W3CDTF">2023-03-15T07:45:20Z</dcterms:modified>
  <cp:category/>
  <cp:version/>
  <cp:contentType/>
  <cp:contentStatus/>
</cp:coreProperties>
</file>